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4120" yWindow="200" windowWidth="25600" windowHeight="19020" tabRatio="500"/>
  </bookViews>
  <sheets>
    <sheet name="Sheet1" sheetId="1" r:id="rId1"/>
  </sheets>
  <definedNames>
    <definedName name="_xlnm.Print_Area" localSheetId="0">Sheet1!$A$1:$AH$38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38" i="1" l="1"/>
  <c r="AF38" i="1"/>
  <c r="AE38" i="1"/>
  <c r="AD38" i="1"/>
  <c r="AC38" i="1"/>
  <c r="AB38" i="1"/>
  <c r="AA38" i="1"/>
  <c r="Z38" i="1"/>
  <c r="Y38" i="1"/>
  <c r="X38" i="1"/>
  <c r="W38" i="1"/>
  <c r="K38" i="1"/>
  <c r="R38" i="1"/>
  <c r="S38" i="1"/>
  <c r="AG37" i="1"/>
  <c r="AF37" i="1"/>
  <c r="AE37" i="1"/>
  <c r="AD37" i="1"/>
  <c r="AC37" i="1"/>
  <c r="AB37" i="1"/>
  <c r="AA37" i="1"/>
  <c r="Z37" i="1"/>
  <c r="Y37" i="1"/>
  <c r="X37" i="1"/>
  <c r="W37" i="1"/>
  <c r="K37" i="1"/>
  <c r="R37" i="1"/>
  <c r="S37" i="1"/>
  <c r="AG36" i="1"/>
  <c r="AF36" i="1"/>
  <c r="AE36" i="1"/>
  <c r="AD36" i="1"/>
  <c r="AC36" i="1"/>
  <c r="AB36" i="1"/>
  <c r="AA36" i="1"/>
  <c r="Z36" i="1"/>
  <c r="Y36" i="1"/>
  <c r="X36" i="1"/>
  <c r="W36" i="1"/>
  <c r="K36" i="1"/>
  <c r="R36" i="1"/>
  <c r="S36" i="1"/>
  <c r="AG35" i="1"/>
  <c r="AF35" i="1"/>
  <c r="AE35" i="1"/>
  <c r="AD35" i="1"/>
  <c r="AC35" i="1"/>
  <c r="AB35" i="1"/>
  <c r="AA35" i="1"/>
  <c r="Z35" i="1"/>
  <c r="Y35" i="1"/>
  <c r="X35" i="1"/>
  <c r="W35" i="1"/>
  <c r="K35" i="1"/>
  <c r="R35" i="1"/>
  <c r="S35" i="1"/>
  <c r="AG34" i="1"/>
  <c r="AF34" i="1"/>
  <c r="AE34" i="1"/>
  <c r="AD34" i="1"/>
  <c r="AC34" i="1"/>
  <c r="AB34" i="1"/>
  <c r="AA34" i="1"/>
  <c r="Z34" i="1"/>
  <c r="Y34" i="1"/>
  <c r="X34" i="1"/>
  <c r="W34" i="1"/>
  <c r="K34" i="1"/>
  <c r="R34" i="1"/>
  <c r="S34" i="1"/>
  <c r="AG33" i="1"/>
  <c r="AF33" i="1"/>
  <c r="AE33" i="1"/>
  <c r="AD33" i="1"/>
  <c r="AC33" i="1"/>
  <c r="AB33" i="1"/>
  <c r="AA33" i="1"/>
  <c r="Z33" i="1"/>
  <c r="Y33" i="1"/>
  <c r="X33" i="1"/>
  <c r="W33" i="1"/>
  <c r="K33" i="1"/>
  <c r="R33" i="1"/>
  <c r="S33" i="1"/>
  <c r="AG32" i="1"/>
  <c r="AF32" i="1"/>
  <c r="AE32" i="1"/>
  <c r="AD32" i="1"/>
  <c r="AC32" i="1"/>
  <c r="AB32" i="1"/>
  <c r="AA32" i="1"/>
  <c r="Z32" i="1"/>
  <c r="Y32" i="1"/>
  <c r="X32" i="1"/>
  <c r="W32" i="1"/>
  <c r="K32" i="1"/>
  <c r="R32" i="1"/>
  <c r="S32" i="1"/>
  <c r="AG31" i="1"/>
  <c r="AF31" i="1"/>
  <c r="AE31" i="1"/>
  <c r="AD31" i="1"/>
  <c r="AC31" i="1"/>
  <c r="AB31" i="1"/>
  <c r="AA31" i="1"/>
  <c r="Z31" i="1"/>
  <c r="Y31" i="1"/>
  <c r="X31" i="1"/>
  <c r="W31" i="1"/>
  <c r="K31" i="1"/>
  <c r="R31" i="1"/>
  <c r="S31" i="1"/>
  <c r="AG30" i="1"/>
  <c r="AF30" i="1"/>
  <c r="AE30" i="1"/>
  <c r="AD30" i="1"/>
  <c r="AC30" i="1"/>
  <c r="AB30" i="1"/>
  <c r="AA30" i="1"/>
  <c r="Z30" i="1"/>
  <c r="Y30" i="1"/>
  <c r="X30" i="1"/>
  <c r="W30" i="1"/>
  <c r="K30" i="1"/>
  <c r="R30" i="1"/>
  <c r="S30" i="1"/>
  <c r="AG29" i="1"/>
  <c r="AF29" i="1"/>
  <c r="AE29" i="1"/>
  <c r="AD29" i="1"/>
  <c r="AC29" i="1"/>
  <c r="AB29" i="1"/>
  <c r="AA29" i="1"/>
  <c r="Z29" i="1"/>
  <c r="Y29" i="1"/>
  <c r="X29" i="1"/>
  <c r="W29" i="1"/>
  <c r="K29" i="1"/>
  <c r="R29" i="1"/>
  <c r="S29" i="1"/>
  <c r="AG28" i="1"/>
  <c r="AF28" i="1"/>
  <c r="AE28" i="1"/>
  <c r="AD28" i="1"/>
  <c r="AC28" i="1"/>
  <c r="AB28" i="1"/>
  <c r="AA28" i="1"/>
  <c r="Z28" i="1"/>
  <c r="Y28" i="1"/>
  <c r="X28" i="1"/>
  <c r="W28" i="1"/>
  <c r="K28" i="1"/>
  <c r="R28" i="1"/>
  <c r="S28" i="1"/>
  <c r="AG27" i="1"/>
  <c r="AF27" i="1"/>
  <c r="AE27" i="1"/>
  <c r="AD27" i="1"/>
  <c r="AC27" i="1"/>
  <c r="AB27" i="1"/>
  <c r="AA27" i="1"/>
  <c r="Z27" i="1"/>
  <c r="Y27" i="1"/>
  <c r="X27" i="1"/>
  <c r="W27" i="1"/>
  <c r="K27" i="1"/>
  <c r="R27" i="1"/>
  <c r="S27" i="1"/>
  <c r="AG26" i="1"/>
  <c r="AF26" i="1"/>
  <c r="AE26" i="1"/>
  <c r="AD26" i="1"/>
  <c r="AC26" i="1"/>
  <c r="AB26" i="1"/>
  <c r="AA26" i="1"/>
  <c r="Z26" i="1"/>
  <c r="Y26" i="1"/>
  <c r="X26" i="1"/>
  <c r="W26" i="1"/>
  <c r="K26" i="1"/>
  <c r="R26" i="1"/>
  <c r="S26" i="1"/>
  <c r="AG25" i="1"/>
  <c r="AF25" i="1"/>
  <c r="AE25" i="1"/>
  <c r="AD25" i="1"/>
  <c r="AC25" i="1"/>
  <c r="AB25" i="1"/>
  <c r="AA25" i="1"/>
  <c r="Z25" i="1"/>
  <c r="Y25" i="1"/>
  <c r="X25" i="1"/>
  <c r="W25" i="1"/>
  <c r="K25" i="1"/>
  <c r="R25" i="1"/>
  <c r="S25" i="1"/>
  <c r="AG24" i="1"/>
  <c r="AF24" i="1"/>
  <c r="AE24" i="1"/>
  <c r="AD24" i="1"/>
  <c r="AC24" i="1"/>
  <c r="AB24" i="1"/>
  <c r="AA24" i="1"/>
  <c r="Z24" i="1"/>
  <c r="Y24" i="1"/>
  <c r="X24" i="1"/>
  <c r="W24" i="1"/>
  <c r="K24" i="1"/>
  <c r="R24" i="1"/>
  <c r="S24" i="1"/>
  <c r="AG23" i="1"/>
  <c r="AF23" i="1"/>
  <c r="AE23" i="1"/>
  <c r="AD23" i="1"/>
  <c r="AC23" i="1"/>
  <c r="AB23" i="1"/>
  <c r="AA23" i="1"/>
  <c r="Z23" i="1"/>
  <c r="Y23" i="1"/>
  <c r="X23" i="1"/>
  <c r="W23" i="1"/>
  <c r="K23" i="1"/>
  <c r="R23" i="1"/>
  <c r="S23" i="1"/>
  <c r="AG22" i="1"/>
  <c r="AF22" i="1"/>
  <c r="AE22" i="1"/>
  <c r="AD22" i="1"/>
  <c r="AC22" i="1"/>
  <c r="AB22" i="1"/>
  <c r="AA22" i="1"/>
  <c r="Z22" i="1"/>
  <c r="Y22" i="1"/>
  <c r="X22" i="1"/>
  <c r="W22" i="1"/>
  <c r="K22" i="1"/>
  <c r="R22" i="1"/>
  <c r="S22" i="1"/>
  <c r="AG21" i="1"/>
  <c r="AF21" i="1"/>
  <c r="AE21" i="1"/>
  <c r="AD21" i="1"/>
  <c r="AC21" i="1"/>
  <c r="AB21" i="1"/>
  <c r="AA21" i="1"/>
  <c r="Z21" i="1"/>
  <c r="Y21" i="1"/>
  <c r="X21" i="1"/>
  <c r="W21" i="1"/>
  <c r="K21" i="1"/>
  <c r="R21" i="1"/>
  <c r="S21" i="1"/>
  <c r="AG20" i="1"/>
  <c r="AF20" i="1"/>
  <c r="AE20" i="1"/>
  <c r="AD20" i="1"/>
  <c r="AC20" i="1"/>
  <c r="AB20" i="1"/>
  <c r="AA20" i="1"/>
  <c r="Z20" i="1"/>
  <c r="Y20" i="1"/>
  <c r="X20" i="1"/>
  <c r="W20" i="1"/>
  <c r="K20" i="1"/>
  <c r="R20" i="1"/>
  <c r="S20" i="1"/>
  <c r="AG19" i="1"/>
  <c r="AF19" i="1"/>
  <c r="AE19" i="1"/>
  <c r="AD19" i="1"/>
  <c r="AC19" i="1"/>
  <c r="AB19" i="1"/>
  <c r="AA19" i="1"/>
  <c r="Z19" i="1"/>
  <c r="Y19" i="1"/>
  <c r="X19" i="1"/>
  <c r="W19" i="1"/>
  <c r="K19" i="1"/>
  <c r="R19" i="1"/>
  <c r="S19" i="1"/>
  <c r="AG18" i="1"/>
  <c r="AF18" i="1"/>
  <c r="AE18" i="1"/>
  <c r="AD18" i="1"/>
  <c r="AC18" i="1"/>
  <c r="AB18" i="1"/>
  <c r="AA18" i="1"/>
  <c r="Z18" i="1"/>
  <c r="Y18" i="1"/>
  <c r="X18" i="1"/>
  <c r="W18" i="1"/>
  <c r="K18" i="1"/>
  <c r="R18" i="1"/>
  <c r="S18" i="1"/>
  <c r="AG17" i="1"/>
  <c r="AF17" i="1"/>
  <c r="AE17" i="1"/>
  <c r="AD17" i="1"/>
  <c r="AC17" i="1"/>
  <c r="AB17" i="1"/>
  <c r="AA17" i="1"/>
  <c r="Z17" i="1"/>
  <c r="Y17" i="1"/>
  <c r="X17" i="1"/>
  <c r="W17" i="1"/>
  <c r="K17" i="1"/>
  <c r="R17" i="1"/>
  <c r="S17" i="1"/>
  <c r="AG16" i="1"/>
  <c r="AF16" i="1"/>
  <c r="AE16" i="1"/>
  <c r="AD16" i="1"/>
  <c r="AC16" i="1"/>
  <c r="AB16" i="1"/>
  <c r="AA16" i="1"/>
  <c r="Z16" i="1"/>
  <c r="Y16" i="1"/>
  <c r="X16" i="1"/>
  <c r="W16" i="1"/>
  <c r="K16" i="1"/>
  <c r="R16" i="1"/>
  <c r="S16" i="1"/>
  <c r="AG15" i="1"/>
  <c r="AF15" i="1"/>
  <c r="AE15" i="1"/>
  <c r="AD15" i="1"/>
  <c r="AC15" i="1"/>
  <c r="AB15" i="1"/>
  <c r="AA15" i="1"/>
  <c r="Z15" i="1"/>
  <c r="Y15" i="1"/>
  <c r="X15" i="1"/>
  <c r="W15" i="1"/>
  <c r="K15" i="1"/>
  <c r="R15" i="1"/>
  <c r="S15" i="1"/>
  <c r="AG14" i="1"/>
  <c r="AF14" i="1"/>
  <c r="AE14" i="1"/>
  <c r="AD14" i="1"/>
  <c r="AC14" i="1"/>
  <c r="AB14" i="1"/>
  <c r="AA14" i="1"/>
  <c r="Z14" i="1"/>
  <c r="Y14" i="1"/>
  <c r="X14" i="1"/>
  <c r="W14" i="1"/>
  <c r="K14" i="1"/>
  <c r="R14" i="1"/>
  <c r="S14" i="1"/>
  <c r="AG13" i="1"/>
  <c r="AF13" i="1"/>
  <c r="AE13" i="1"/>
  <c r="AD13" i="1"/>
  <c r="AC13" i="1"/>
  <c r="AB13" i="1"/>
  <c r="AA13" i="1"/>
  <c r="Z13" i="1"/>
  <c r="Y13" i="1"/>
  <c r="X13" i="1"/>
  <c r="W13" i="1"/>
  <c r="K13" i="1"/>
  <c r="R13" i="1"/>
  <c r="S13" i="1"/>
  <c r="AG12" i="1"/>
  <c r="AF12" i="1"/>
  <c r="AE12" i="1"/>
  <c r="AD12" i="1"/>
  <c r="AC12" i="1"/>
  <c r="AB12" i="1"/>
  <c r="AA12" i="1"/>
  <c r="Z12" i="1"/>
  <c r="Y12" i="1"/>
  <c r="X12" i="1"/>
  <c r="W12" i="1"/>
  <c r="K12" i="1"/>
  <c r="R12" i="1"/>
  <c r="S12" i="1"/>
  <c r="AG11" i="1"/>
  <c r="AF11" i="1"/>
  <c r="AE11" i="1"/>
  <c r="AD11" i="1"/>
  <c r="AC11" i="1"/>
  <c r="AB11" i="1"/>
  <c r="AA11" i="1"/>
  <c r="Z11" i="1"/>
  <c r="Y11" i="1"/>
  <c r="X11" i="1"/>
  <c r="W11" i="1"/>
  <c r="K11" i="1"/>
  <c r="R11" i="1"/>
  <c r="S11" i="1"/>
  <c r="AG10" i="1"/>
  <c r="AF10" i="1"/>
  <c r="AE10" i="1"/>
  <c r="AD10" i="1"/>
  <c r="AC10" i="1"/>
  <c r="AB10" i="1"/>
  <c r="AA10" i="1"/>
  <c r="Z10" i="1"/>
  <c r="Y10" i="1"/>
  <c r="X10" i="1"/>
  <c r="W10" i="1"/>
  <c r="K10" i="1"/>
  <c r="R10" i="1"/>
  <c r="S10" i="1"/>
  <c r="AG9" i="1"/>
  <c r="AF9" i="1"/>
  <c r="AE9" i="1"/>
  <c r="AD9" i="1"/>
  <c r="AC9" i="1"/>
  <c r="AB9" i="1"/>
  <c r="AA9" i="1"/>
  <c r="Z9" i="1"/>
  <c r="Y9" i="1"/>
  <c r="X9" i="1"/>
  <c r="W9" i="1"/>
  <c r="K9" i="1"/>
  <c r="R9" i="1"/>
  <c r="S9" i="1"/>
  <c r="AG8" i="1"/>
  <c r="AF8" i="1"/>
  <c r="AE8" i="1"/>
  <c r="AD8" i="1"/>
  <c r="AC8" i="1"/>
  <c r="AB8" i="1"/>
  <c r="AA8" i="1"/>
  <c r="Z8" i="1"/>
  <c r="Y8" i="1"/>
  <c r="X8" i="1"/>
  <c r="W8" i="1"/>
  <c r="K8" i="1"/>
  <c r="R8" i="1"/>
  <c r="S8" i="1"/>
  <c r="AG7" i="1"/>
  <c r="AF7" i="1"/>
  <c r="AE7" i="1"/>
  <c r="AD7" i="1"/>
  <c r="AC7" i="1"/>
  <c r="AB7" i="1"/>
  <c r="AA7" i="1"/>
  <c r="Z7" i="1"/>
  <c r="Y7" i="1"/>
  <c r="X7" i="1"/>
  <c r="W7" i="1"/>
  <c r="K7" i="1"/>
  <c r="R7" i="1"/>
  <c r="S7" i="1"/>
  <c r="AG6" i="1"/>
  <c r="AF6" i="1"/>
  <c r="AE6" i="1"/>
  <c r="AD6" i="1"/>
  <c r="AC6" i="1"/>
  <c r="AB6" i="1"/>
  <c r="AA6" i="1"/>
  <c r="Z6" i="1"/>
  <c r="Y6" i="1"/>
  <c r="X6" i="1"/>
  <c r="W6" i="1"/>
  <c r="K6" i="1"/>
  <c r="R6" i="1"/>
  <c r="S6" i="1"/>
</calcChain>
</file>

<file path=xl/sharedStrings.xml><?xml version="1.0" encoding="utf-8"?>
<sst xmlns="http://schemas.openxmlformats.org/spreadsheetml/2006/main" count="60" uniqueCount="56">
  <si>
    <t xml:space="preserve">230507 TDC PCT </t>
  </si>
  <si>
    <t>jump 0ff</t>
  </si>
  <si>
    <t>NO</t>
  </si>
  <si>
    <t>NAME</t>
  </si>
  <si>
    <t>CL</t>
  </si>
  <si>
    <t>LAP 1</t>
  </si>
  <si>
    <t>SECTION</t>
  </si>
  <si>
    <t>TOTAL</t>
  </si>
  <si>
    <t>LAP 2</t>
  </si>
  <si>
    <t>0c</t>
  </si>
  <si>
    <t>1c</t>
  </si>
  <si>
    <t>2c</t>
  </si>
  <si>
    <t>3c</t>
  </si>
  <si>
    <t>4c</t>
  </si>
  <si>
    <t>5c</t>
  </si>
  <si>
    <t>6c</t>
  </si>
  <si>
    <t>7c</t>
  </si>
  <si>
    <t>8c</t>
  </si>
  <si>
    <t>9c</t>
  </si>
  <si>
    <t>10c</t>
  </si>
  <si>
    <t>OVERALL</t>
  </si>
  <si>
    <t>H/Cap</t>
  </si>
  <si>
    <t>POSITION</t>
  </si>
  <si>
    <t>John McAssey</t>
  </si>
  <si>
    <t>Richard Meeke</t>
  </si>
  <si>
    <t>Paul Needham</t>
  </si>
  <si>
    <t>Garrett Kennedy</t>
  </si>
  <si>
    <t>Dermot Hade</t>
  </si>
  <si>
    <t>Geoff Needham</t>
  </si>
  <si>
    <t>John Nolan</t>
  </si>
  <si>
    <t>Graeme Hade</t>
  </si>
  <si>
    <t>Anthony Freeney</t>
  </si>
  <si>
    <t>Frank Lenehan</t>
  </si>
  <si>
    <t>David Meeke</t>
  </si>
  <si>
    <t>Morgan Evans</t>
  </si>
  <si>
    <t>Alex Lyons</t>
  </si>
  <si>
    <t>Zak Sheane</t>
  </si>
  <si>
    <t>Kiki Needham</t>
  </si>
  <si>
    <t>Karen Needham</t>
  </si>
  <si>
    <t>Damien Phillips</t>
  </si>
  <si>
    <t>Linda Dempsey</t>
  </si>
  <si>
    <t>Susan Smyth</t>
  </si>
  <si>
    <t>Mark Doran</t>
  </si>
  <si>
    <t>Derek Walsh</t>
  </si>
  <si>
    <t>Arron Ennis</t>
  </si>
  <si>
    <t>Zoe Briggs</t>
  </si>
  <si>
    <t>Max Sheane</t>
  </si>
  <si>
    <t>Mark Walsh</t>
  </si>
  <si>
    <t>Nick Fernandez</t>
  </si>
  <si>
    <t>Matt Walsh</t>
  </si>
  <si>
    <t>Leo O Brien</t>
  </si>
  <si>
    <t>Alex O'Hanlon</t>
  </si>
  <si>
    <t>Craig Porter</t>
  </si>
  <si>
    <t>Owen Connolly</t>
  </si>
  <si>
    <t>Jamie Murray 1.5 to 10 LSD</t>
  </si>
  <si>
    <t>Alex Murray 1.5 to 10 LSD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</si>
</sst>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Calibri"/>
      <scheme val="minor"/>
    </font>
    <font>
      <sz val="10"/>
      <color rgb="FF000000"/>
      <name val="Arial"/>
      <family val="2"/>
    </font>
    <font>
      <b/>
      <vertAlign val="superscript"/>
      <sz val="10"/>
      <name val="Arial"/>
      <family val="2"/>
    </font>
    <font>
      <b/>
      <i/>
      <sz val="10"/>
      <color theme="1"/>
      <name val="Arial"/>
    </font>
    <font>
      <sz val="10"/>
      <color theme="1"/>
      <name val="Arial"/>
    </font>
    <font>
      <i/>
      <sz val="10"/>
      <color theme="1"/>
      <name val="Arial"/>
      <family val="2"/>
    </font>
    <font>
      <sz val="12"/>
      <color theme="1"/>
      <name val="Arial"/>
    </font>
    <font>
      <b/>
      <sz val="10"/>
      <color theme="1"/>
      <name val="Arial"/>
    </font>
    <font>
      <sz val="8"/>
      <name val="Calibri"/>
      <family val="2"/>
      <scheme val="minor"/>
    </font>
    <font>
      <b/>
      <sz val="10"/>
      <color rgb="FF000000"/>
      <name val="Arial"/>
    </font>
    <font>
      <i/>
      <sz val="10"/>
      <color rgb="FF000000"/>
      <name val="Arial"/>
    </font>
    <font>
      <b/>
      <i/>
      <sz val="10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8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" fontId="2" fillId="6" borderId="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1" fontId="2" fillId="6" borderId="29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/>
    </xf>
    <xf numFmtId="0" fontId="2" fillId="7" borderId="3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29" xfId="0" applyBorder="1" applyAlignment="1">
      <alignment horizontal="center"/>
    </xf>
    <xf numFmtId="1" fontId="3" fillId="0" borderId="29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7" fillId="0" borderId="29" xfId="0" applyFont="1" applyBorder="1" applyAlignment="1"/>
    <xf numFmtId="1" fontId="3" fillId="0" borderId="20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7" fillId="0" borderId="15" xfId="0" applyFont="1" applyBorder="1" applyAlignment="1"/>
    <xf numFmtId="0" fontId="0" fillId="0" borderId="38" xfId="0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0" fillId="0" borderId="37" xfId="0" applyBorder="1" applyAlignment="1">
      <alignment horizontal="center"/>
    </xf>
    <xf numFmtId="0" fontId="0" fillId="0" borderId="37" xfId="0" applyBorder="1"/>
    <xf numFmtId="1" fontId="3" fillId="0" borderId="37" xfId="0" applyNumberFormat="1" applyFont="1" applyBorder="1" applyAlignment="1">
      <alignment horizontal="center"/>
    </xf>
    <xf numFmtId="0" fontId="6" fillId="0" borderId="37" xfId="0" applyFont="1" applyBorder="1" applyAlignment="1"/>
    <xf numFmtId="0" fontId="7" fillId="0" borderId="37" xfId="0" applyFont="1" applyBorder="1" applyAlignment="1"/>
    <xf numFmtId="0" fontId="12" fillId="0" borderId="37" xfId="0" applyFont="1" applyBorder="1" applyAlignment="1"/>
    <xf numFmtId="0" fontId="7" fillId="0" borderId="37" xfId="0" applyFont="1" applyBorder="1"/>
    <xf numFmtId="0" fontId="6" fillId="0" borderId="37" xfId="0" applyFont="1" applyBorder="1"/>
    <xf numFmtId="0" fontId="10" fillId="0" borderId="37" xfId="0" applyFont="1" applyBorder="1"/>
    <xf numFmtId="0" fontId="8" fillId="8" borderId="37" xfId="0" applyFont="1" applyFill="1" applyBorder="1"/>
    <xf numFmtId="0" fontId="13" fillId="0" borderId="37" xfId="0" applyFont="1" applyBorder="1" applyAlignment="1"/>
    <xf numFmtId="0" fontId="8" fillId="0" borderId="37" xfId="0" applyFont="1" applyBorder="1"/>
    <xf numFmtId="0" fontId="14" fillId="0" borderId="37" xfId="0" applyFont="1" applyBorder="1" applyAlignment="1"/>
    <xf numFmtId="0" fontId="9" fillId="0" borderId="37" xfId="0" applyFont="1" applyBorder="1" applyAlignment="1"/>
    <xf numFmtId="0" fontId="7" fillId="8" borderId="37" xfId="0" applyFont="1" applyFill="1" applyBorder="1"/>
    <xf numFmtId="0" fontId="10" fillId="0" borderId="37" xfId="0" applyFont="1" applyBorder="1" applyAlignment="1"/>
    <xf numFmtId="0" fontId="0" fillId="0" borderId="3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38"/>
  <sheetViews>
    <sheetView tabSelected="1" workbookViewId="0">
      <selection activeCell="F38" sqref="F38"/>
    </sheetView>
  </sheetViews>
  <sheetFormatPr baseColWidth="10" defaultColWidth="8.83203125" defaultRowHeight="15" x14ac:dyDescent="0"/>
  <cols>
    <col min="1" max="1" width="4.5" style="69" customWidth="1"/>
    <col min="2" max="2" width="22.5" bestFit="1" customWidth="1"/>
    <col min="3" max="3" width="4.6640625" style="69" customWidth="1"/>
    <col min="4" max="4" width="9.1640625" style="69" hidden="1" customWidth="1"/>
    <col min="5" max="10" width="5.6640625" style="69" customWidth="1"/>
    <col min="11" max="11" width="7.6640625" style="69" customWidth="1"/>
    <col min="12" max="17" width="5.6640625" style="69" customWidth="1"/>
    <col min="18" max="18" width="7.6640625" style="69" customWidth="1"/>
    <col min="19" max="19" width="10" style="69" customWidth="1"/>
    <col min="20" max="22" width="4.6640625" style="70" hidden="1" customWidth="1"/>
    <col min="23" max="33" width="3.5" style="69" hidden="1" customWidth="1"/>
    <col min="34" max="34" width="9.83203125" style="69" customWidth="1"/>
  </cols>
  <sheetData>
    <row r="1" spans="1:34" ht="22.5" customHeight="1" thickBot="1">
      <c r="A1" s="1"/>
      <c r="B1" s="2"/>
      <c r="C1" s="2"/>
      <c r="D1" s="3"/>
      <c r="E1" s="2"/>
      <c r="F1" s="2"/>
      <c r="G1" s="2"/>
      <c r="H1" s="2"/>
      <c r="I1" s="2"/>
      <c r="J1" s="2"/>
      <c r="K1" s="4" t="s">
        <v>0</v>
      </c>
      <c r="L1" s="2"/>
      <c r="M1" s="2"/>
      <c r="N1" s="2"/>
      <c r="O1" s="2"/>
      <c r="P1" s="2"/>
      <c r="Q1" s="2"/>
      <c r="R1" s="2"/>
      <c r="S1" s="2"/>
      <c r="T1" s="5"/>
      <c r="U1" s="5"/>
      <c r="V1" s="5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80"/>
    </row>
    <row r="2" spans="1:34">
      <c r="A2" s="6"/>
      <c r="B2" s="7"/>
      <c r="C2" s="8"/>
      <c r="D2" s="9"/>
      <c r="E2" s="10"/>
      <c r="F2" s="11"/>
      <c r="G2" s="12"/>
      <c r="H2" s="12"/>
      <c r="I2" s="12"/>
      <c r="J2" s="13"/>
      <c r="K2" s="14"/>
      <c r="L2" s="15"/>
      <c r="M2" s="16"/>
      <c r="N2" s="17"/>
      <c r="O2" s="17"/>
      <c r="P2" s="17"/>
      <c r="Q2" s="18"/>
      <c r="R2" s="19"/>
      <c r="S2" s="20"/>
      <c r="T2" s="21" t="s">
        <v>1</v>
      </c>
      <c r="U2" s="22"/>
      <c r="V2" s="23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5"/>
    </row>
    <row r="3" spans="1:34">
      <c r="A3" s="26" t="s">
        <v>2</v>
      </c>
      <c r="B3" s="27" t="s">
        <v>3</v>
      </c>
      <c r="C3" s="28" t="s">
        <v>4</v>
      </c>
      <c r="D3" s="9"/>
      <c r="E3" s="29" t="s">
        <v>5</v>
      </c>
      <c r="F3" s="30" t="s">
        <v>6</v>
      </c>
      <c r="G3" s="31"/>
      <c r="H3" s="31"/>
      <c r="I3" s="31"/>
      <c r="J3" s="32"/>
      <c r="K3" s="33" t="s">
        <v>7</v>
      </c>
      <c r="L3" s="34" t="s">
        <v>8</v>
      </c>
      <c r="M3" s="35" t="s">
        <v>6</v>
      </c>
      <c r="N3" s="31"/>
      <c r="O3" s="31"/>
      <c r="P3" s="31"/>
      <c r="Q3" s="32"/>
      <c r="R3" s="36" t="s">
        <v>7</v>
      </c>
      <c r="S3" s="37" t="s">
        <v>7</v>
      </c>
      <c r="T3" s="38"/>
      <c r="U3" s="31"/>
      <c r="V3" s="39"/>
      <c r="W3" s="40" t="s">
        <v>9</v>
      </c>
      <c r="X3" s="40" t="s">
        <v>10</v>
      </c>
      <c r="Y3" s="40" t="s">
        <v>11</v>
      </c>
      <c r="Z3" s="40" t="s">
        <v>12</v>
      </c>
      <c r="AA3" s="40" t="s">
        <v>13</v>
      </c>
      <c r="AB3" s="40" t="s">
        <v>14</v>
      </c>
      <c r="AC3" s="40" t="s">
        <v>15</v>
      </c>
      <c r="AD3" s="40" t="s">
        <v>16</v>
      </c>
      <c r="AE3" s="40" t="s">
        <v>17</v>
      </c>
      <c r="AF3" s="40" t="s">
        <v>18</v>
      </c>
      <c r="AG3" s="40" t="s">
        <v>19</v>
      </c>
      <c r="AH3" s="41" t="s">
        <v>20</v>
      </c>
    </row>
    <row r="4" spans="1:34" ht="16" thickBot="1">
      <c r="A4" s="87"/>
      <c r="B4" s="88"/>
      <c r="C4" s="42"/>
      <c r="D4" s="43" t="s">
        <v>21</v>
      </c>
      <c r="E4" s="44">
        <v>1</v>
      </c>
      <c r="F4" s="45">
        <v>2</v>
      </c>
      <c r="G4" s="45">
        <v>3</v>
      </c>
      <c r="H4" s="45">
        <v>4</v>
      </c>
      <c r="I4" s="45">
        <v>5</v>
      </c>
      <c r="J4" s="45">
        <v>6</v>
      </c>
      <c r="K4" s="46"/>
      <c r="L4" s="47">
        <v>1</v>
      </c>
      <c r="M4" s="48">
        <v>2</v>
      </c>
      <c r="N4" s="48">
        <v>3</v>
      </c>
      <c r="O4" s="48">
        <v>4</v>
      </c>
      <c r="P4" s="48">
        <v>5</v>
      </c>
      <c r="Q4" s="48">
        <v>6</v>
      </c>
      <c r="R4" s="49"/>
      <c r="S4" s="50" t="s">
        <v>20</v>
      </c>
      <c r="T4" s="51">
        <v>1</v>
      </c>
      <c r="U4" s="51">
        <v>2</v>
      </c>
      <c r="V4" s="51">
        <v>3</v>
      </c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3" t="s">
        <v>22</v>
      </c>
    </row>
    <row r="5" spans="1:34">
      <c r="A5" s="89"/>
      <c r="B5" s="90"/>
      <c r="C5" s="82"/>
      <c r="D5" s="9"/>
      <c r="E5" s="54"/>
      <c r="F5" s="55"/>
      <c r="G5" s="55"/>
      <c r="H5" s="55"/>
      <c r="I5" s="55"/>
      <c r="J5" s="55"/>
      <c r="K5" s="56"/>
      <c r="L5" s="54"/>
      <c r="M5" s="55"/>
      <c r="N5" s="55"/>
      <c r="O5" s="55"/>
      <c r="P5" s="55"/>
      <c r="Q5" s="55"/>
      <c r="R5" s="56"/>
      <c r="S5" s="57"/>
      <c r="T5" s="58"/>
      <c r="U5" s="58"/>
      <c r="V5" s="58"/>
      <c r="W5" s="59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57"/>
    </row>
    <row r="6" spans="1:34" ht="15" customHeight="1">
      <c r="A6" s="91">
        <v>14</v>
      </c>
      <c r="B6" s="92" t="s">
        <v>23</v>
      </c>
      <c r="C6" s="83">
        <v>1</v>
      </c>
      <c r="D6" s="9"/>
      <c r="E6" s="62">
        <v>0</v>
      </c>
      <c r="F6" s="62">
        <v>0</v>
      </c>
      <c r="G6" s="62">
        <v>0</v>
      </c>
      <c r="H6" s="62">
        <v>4</v>
      </c>
      <c r="I6" s="62">
        <v>0</v>
      </c>
      <c r="J6" s="62">
        <v>0</v>
      </c>
      <c r="K6" s="59">
        <f t="shared" ref="K6:K38" si="0">SUM(E6:J6)</f>
        <v>4</v>
      </c>
      <c r="L6" s="62">
        <v>0</v>
      </c>
      <c r="M6" s="62">
        <v>0</v>
      </c>
      <c r="N6" s="62">
        <v>0</v>
      </c>
      <c r="O6" s="62">
        <v>3</v>
      </c>
      <c r="P6" s="62">
        <v>0</v>
      </c>
      <c r="Q6" s="62">
        <v>0</v>
      </c>
      <c r="R6" s="59">
        <f t="shared" ref="R6:R38" si="1">SUM(L6:Q6)</f>
        <v>3</v>
      </c>
      <c r="S6" s="61">
        <f t="shared" ref="S6:S38" si="2">K6+R6</f>
        <v>7</v>
      </c>
      <c r="T6" s="58"/>
      <c r="U6" s="58"/>
      <c r="V6" s="58"/>
      <c r="W6" s="63">
        <f t="shared" ref="W6:W38" si="3">COUNTIF((E6:J6 ),0) + COUNTIF((L6:Q6 ),0)</f>
        <v>10</v>
      </c>
      <c r="X6" s="64">
        <f t="shared" ref="X6:X38" si="4">COUNTIF((E6:J6 ),1) + COUNTIF((L6:Q6 ),1)</f>
        <v>0</v>
      </c>
      <c r="Y6" s="64">
        <f t="shared" ref="Y6:Y38" si="5">COUNTIF((E6:J6 ),2) + COUNTIF((L6:Q6 ),2)</f>
        <v>0</v>
      </c>
      <c r="Z6" s="64">
        <f t="shared" ref="Z6:Z38" si="6">COUNTIF((E6:J6 ),3) + COUNTIF((L6:Q6 ),3)</f>
        <v>1</v>
      </c>
      <c r="AA6" s="64">
        <f t="shared" ref="AA6:AA38" si="7">COUNTIF((E6:J6 ),4) + COUNTIF((L6:Q6 ),4)</f>
        <v>1</v>
      </c>
      <c r="AB6" s="64">
        <f t="shared" ref="AB6:AB38" si="8">COUNTIF((E6:J6 ),5) + COUNTIF((L6:Q6 ),5)</f>
        <v>0</v>
      </c>
      <c r="AC6" s="64">
        <f t="shared" ref="AC6:AC38" si="9">COUNTIF((E6:J6 ),6) + COUNTIF((L6:Q6 ),6)</f>
        <v>0</v>
      </c>
      <c r="AD6" s="64">
        <f t="shared" ref="AD6:AD38" si="10">COUNTIF((E6:J6 ),7) + COUNTIF((L6:Q6 ),7)</f>
        <v>0</v>
      </c>
      <c r="AE6" s="64">
        <f t="shared" ref="AE6:AE38" si="11">COUNTIF((E6:J6 ),8) + COUNTIF((L6:Q6 ),8)</f>
        <v>0</v>
      </c>
      <c r="AF6" s="64">
        <f t="shared" ref="AF6:AF38" si="12">COUNTIF((E6:J6 ),9) + COUNTIF((L6:Q6 ),9)</f>
        <v>0</v>
      </c>
      <c r="AG6" s="64">
        <f t="shared" ref="AG6:AG38" si="13">COUNTIF((E6:J6 ),10) + COUNTIF((L6:Q6 ),10)</f>
        <v>0</v>
      </c>
      <c r="AH6" s="61">
        <v>1</v>
      </c>
    </row>
    <row r="7" spans="1:34">
      <c r="A7" s="91">
        <v>5</v>
      </c>
      <c r="B7" s="92" t="s">
        <v>24</v>
      </c>
      <c r="C7" s="84">
        <v>1</v>
      </c>
      <c r="D7" s="9"/>
      <c r="E7" s="62">
        <v>0</v>
      </c>
      <c r="F7" s="62">
        <v>0</v>
      </c>
      <c r="G7" s="62">
        <v>6</v>
      </c>
      <c r="H7" s="62">
        <v>2</v>
      </c>
      <c r="I7" s="62">
        <v>0</v>
      </c>
      <c r="J7" s="62">
        <v>0</v>
      </c>
      <c r="K7" s="59">
        <f t="shared" si="0"/>
        <v>8</v>
      </c>
      <c r="L7" s="62">
        <v>0</v>
      </c>
      <c r="M7" s="62">
        <v>0</v>
      </c>
      <c r="N7" s="62">
        <v>0</v>
      </c>
      <c r="O7" s="62">
        <v>1</v>
      </c>
      <c r="P7" s="62">
        <v>0</v>
      </c>
      <c r="Q7" s="62">
        <v>0</v>
      </c>
      <c r="R7" s="59">
        <f t="shared" si="1"/>
        <v>1</v>
      </c>
      <c r="S7" s="61">
        <f t="shared" si="2"/>
        <v>9</v>
      </c>
      <c r="T7" s="58"/>
      <c r="U7" s="58"/>
      <c r="V7" s="58"/>
      <c r="W7" s="63">
        <f t="shared" si="3"/>
        <v>9</v>
      </c>
      <c r="X7" s="64">
        <f t="shared" si="4"/>
        <v>1</v>
      </c>
      <c r="Y7" s="64">
        <f t="shared" si="5"/>
        <v>1</v>
      </c>
      <c r="Z7" s="64">
        <f t="shared" si="6"/>
        <v>0</v>
      </c>
      <c r="AA7" s="64">
        <f t="shared" si="7"/>
        <v>0</v>
      </c>
      <c r="AB7" s="64">
        <f t="shared" si="8"/>
        <v>0</v>
      </c>
      <c r="AC7" s="64">
        <f t="shared" si="9"/>
        <v>1</v>
      </c>
      <c r="AD7" s="64">
        <f t="shared" si="10"/>
        <v>0</v>
      </c>
      <c r="AE7" s="64">
        <f t="shared" si="11"/>
        <v>0</v>
      </c>
      <c r="AF7" s="64">
        <f t="shared" si="12"/>
        <v>0</v>
      </c>
      <c r="AG7" s="64">
        <f t="shared" si="13"/>
        <v>0</v>
      </c>
      <c r="AH7" s="61">
        <v>2</v>
      </c>
    </row>
    <row r="8" spans="1:34">
      <c r="A8" s="91">
        <v>25</v>
      </c>
      <c r="B8" s="93" t="s">
        <v>25</v>
      </c>
      <c r="C8" s="83">
        <v>1</v>
      </c>
      <c r="D8" s="9"/>
      <c r="E8" s="62">
        <v>4</v>
      </c>
      <c r="F8" s="62">
        <v>0</v>
      </c>
      <c r="G8" s="62">
        <v>0</v>
      </c>
      <c r="H8" s="62">
        <v>2</v>
      </c>
      <c r="I8" s="62">
        <v>0</v>
      </c>
      <c r="J8" s="62">
        <v>0</v>
      </c>
      <c r="K8" s="59">
        <f t="shared" si="0"/>
        <v>6</v>
      </c>
      <c r="L8" s="62">
        <v>1</v>
      </c>
      <c r="M8" s="62">
        <v>0</v>
      </c>
      <c r="N8" s="62">
        <v>0</v>
      </c>
      <c r="O8" s="62">
        <v>2</v>
      </c>
      <c r="P8" s="62">
        <v>0</v>
      </c>
      <c r="Q8" s="62">
        <v>0</v>
      </c>
      <c r="R8" s="59">
        <f t="shared" si="1"/>
        <v>3</v>
      </c>
      <c r="S8" s="61">
        <f t="shared" si="2"/>
        <v>9</v>
      </c>
      <c r="T8" s="58"/>
      <c r="U8" s="58"/>
      <c r="V8" s="58"/>
      <c r="W8" s="63">
        <f t="shared" si="3"/>
        <v>8</v>
      </c>
      <c r="X8" s="64">
        <f t="shared" si="4"/>
        <v>1</v>
      </c>
      <c r="Y8" s="64">
        <f t="shared" si="5"/>
        <v>2</v>
      </c>
      <c r="Z8" s="64">
        <f t="shared" si="6"/>
        <v>0</v>
      </c>
      <c r="AA8" s="64">
        <f t="shared" si="7"/>
        <v>1</v>
      </c>
      <c r="AB8" s="64">
        <f t="shared" si="8"/>
        <v>0</v>
      </c>
      <c r="AC8" s="64">
        <f t="shared" si="9"/>
        <v>0</v>
      </c>
      <c r="AD8" s="64">
        <f t="shared" si="10"/>
        <v>0</v>
      </c>
      <c r="AE8" s="64">
        <f t="shared" si="11"/>
        <v>0</v>
      </c>
      <c r="AF8" s="64">
        <f t="shared" si="12"/>
        <v>0</v>
      </c>
      <c r="AG8" s="64">
        <f t="shared" si="13"/>
        <v>0</v>
      </c>
      <c r="AH8" s="61">
        <v>3</v>
      </c>
    </row>
    <row r="9" spans="1:34">
      <c r="A9" s="91">
        <v>32</v>
      </c>
      <c r="B9" s="94" t="s">
        <v>26</v>
      </c>
      <c r="C9" s="85">
        <v>1</v>
      </c>
      <c r="D9" s="9"/>
      <c r="E9" s="62">
        <v>0</v>
      </c>
      <c r="F9" s="62">
        <v>0</v>
      </c>
      <c r="G9" s="62">
        <v>2</v>
      </c>
      <c r="H9" s="62">
        <v>1</v>
      </c>
      <c r="I9" s="62">
        <v>2</v>
      </c>
      <c r="J9" s="62">
        <v>1</v>
      </c>
      <c r="K9" s="59">
        <f t="shared" si="0"/>
        <v>6</v>
      </c>
      <c r="L9" s="62">
        <v>0</v>
      </c>
      <c r="M9" s="62">
        <v>0</v>
      </c>
      <c r="N9" s="62">
        <v>0</v>
      </c>
      <c r="O9" s="62">
        <v>3</v>
      </c>
      <c r="P9" s="62">
        <v>0</v>
      </c>
      <c r="Q9" s="62">
        <v>0</v>
      </c>
      <c r="R9" s="59">
        <f t="shared" si="1"/>
        <v>3</v>
      </c>
      <c r="S9" s="61">
        <f t="shared" si="2"/>
        <v>9</v>
      </c>
      <c r="T9" s="58"/>
      <c r="U9" s="58"/>
      <c r="V9" s="58"/>
      <c r="W9" s="63">
        <f t="shared" si="3"/>
        <v>7</v>
      </c>
      <c r="X9" s="64">
        <f t="shared" si="4"/>
        <v>2</v>
      </c>
      <c r="Y9" s="64">
        <f t="shared" si="5"/>
        <v>2</v>
      </c>
      <c r="Z9" s="64">
        <f t="shared" si="6"/>
        <v>1</v>
      </c>
      <c r="AA9" s="64">
        <f t="shared" si="7"/>
        <v>0</v>
      </c>
      <c r="AB9" s="64">
        <f t="shared" si="8"/>
        <v>0</v>
      </c>
      <c r="AC9" s="64">
        <f t="shared" si="9"/>
        <v>0</v>
      </c>
      <c r="AD9" s="64">
        <f t="shared" si="10"/>
        <v>0</v>
      </c>
      <c r="AE9" s="64">
        <f t="shared" si="11"/>
        <v>0</v>
      </c>
      <c r="AF9" s="64">
        <f t="shared" si="12"/>
        <v>0</v>
      </c>
      <c r="AG9" s="64">
        <f t="shared" si="13"/>
        <v>0</v>
      </c>
      <c r="AH9" s="61">
        <v>4</v>
      </c>
    </row>
    <row r="10" spans="1:34">
      <c r="A10" s="91">
        <v>8</v>
      </c>
      <c r="B10" s="95" t="s">
        <v>27</v>
      </c>
      <c r="C10" s="83">
        <v>1</v>
      </c>
      <c r="D10" s="9"/>
      <c r="E10" s="62">
        <v>4</v>
      </c>
      <c r="F10" s="62">
        <v>0</v>
      </c>
      <c r="G10" s="62">
        <v>0</v>
      </c>
      <c r="H10" s="62">
        <v>3</v>
      </c>
      <c r="I10" s="62">
        <v>2</v>
      </c>
      <c r="J10" s="62">
        <v>0</v>
      </c>
      <c r="K10" s="59">
        <f t="shared" si="0"/>
        <v>9</v>
      </c>
      <c r="L10" s="62">
        <v>0</v>
      </c>
      <c r="M10" s="62">
        <v>0</v>
      </c>
      <c r="N10" s="62">
        <v>0</v>
      </c>
      <c r="O10" s="62">
        <v>1</v>
      </c>
      <c r="P10" s="62">
        <v>0</v>
      </c>
      <c r="Q10" s="62">
        <v>0</v>
      </c>
      <c r="R10" s="59">
        <f t="shared" si="1"/>
        <v>1</v>
      </c>
      <c r="S10" s="61">
        <f t="shared" si="2"/>
        <v>10</v>
      </c>
      <c r="T10" s="58"/>
      <c r="U10" s="58"/>
      <c r="V10" s="58"/>
      <c r="W10" s="63">
        <f t="shared" si="3"/>
        <v>8</v>
      </c>
      <c r="X10" s="64">
        <f t="shared" si="4"/>
        <v>1</v>
      </c>
      <c r="Y10" s="64">
        <f t="shared" si="5"/>
        <v>1</v>
      </c>
      <c r="Z10" s="64">
        <f t="shared" si="6"/>
        <v>1</v>
      </c>
      <c r="AA10" s="64">
        <f t="shared" si="7"/>
        <v>1</v>
      </c>
      <c r="AB10" s="64">
        <f t="shared" si="8"/>
        <v>0</v>
      </c>
      <c r="AC10" s="64">
        <f t="shared" si="9"/>
        <v>0</v>
      </c>
      <c r="AD10" s="64">
        <f t="shared" si="10"/>
        <v>0</v>
      </c>
      <c r="AE10" s="64">
        <f t="shared" si="11"/>
        <v>0</v>
      </c>
      <c r="AF10" s="64">
        <f t="shared" si="12"/>
        <v>0</v>
      </c>
      <c r="AG10" s="64">
        <f t="shared" si="13"/>
        <v>0</v>
      </c>
      <c r="AH10" s="61">
        <v>5</v>
      </c>
    </row>
    <row r="11" spans="1:34">
      <c r="A11" s="91">
        <v>10</v>
      </c>
      <c r="B11" s="95" t="s">
        <v>28</v>
      </c>
      <c r="C11" s="83">
        <v>1</v>
      </c>
      <c r="D11" s="9"/>
      <c r="E11" s="62">
        <v>4</v>
      </c>
      <c r="F11" s="62">
        <v>0</v>
      </c>
      <c r="G11" s="62">
        <v>0</v>
      </c>
      <c r="H11" s="62">
        <v>3</v>
      </c>
      <c r="I11" s="62">
        <v>1</v>
      </c>
      <c r="J11" s="62">
        <v>0</v>
      </c>
      <c r="K11" s="59">
        <f t="shared" si="0"/>
        <v>8</v>
      </c>
      <c r="L11" s="62">
        <v>2</v>
      </c>
      <c r="M11" s="62">
        <v>0</v>
      </c>
      <c r="N11" s="62">
        <v>0</v>
      </c>
      <c r="O11" s="62">
        <v>2</v>
      </c>
      <c r="P11" s="62">
        <v>0</v>
      </c>
      <c r="Q11" s="62">
        <v>0</v>
      </c>
      <c r="R11" s="59">
        <f t="shared" si="1"/>
        <v>4</v>
      </c>
      <c r="S11" s="61">
        <f t="shared" si="2"/>
        <v>12</v>
      </c>
      <c r="T11" s="58"/>
      <c r="U11" s="58"/>
      <c r="V11" s="58"/>
      <c r="W11" s="63">
        <f t="shared" si="3"/>
        <v>7</v>
      </c>
      <c r="X11" s="64">
        <f t="shared" si="4"/>
        <v>1</v>
      </c>
      <c r="Y11" s="64">
        <f t="shared" si="5"/>
        <v>2</v>
      </c>
      <c r="Z11" s="64">
        <f t="shared" si="6"/>
        <v>1</v>
      </c>
      <c r="AA11" s="64">
        <f t="shared" si="7"/>
        <v>1</v>
      </c>
      <c r="AB11" s="64">
        <f t="shared" si="8"/>
        <v>0</v>
      </c>
      <c r="AC11" s="64">
        <f t="shared" si="9"/>
        <v>0</v>
      </c>
      <c r="AD11" s="64">
        <f t="shared" si="10"/>
        <v>0</v>
      </c>
      <c r="AE11" s="64">
        <f t="shared" si="11"/>
        <v>0</v>
      </c>
      <c r="AF11" s="64">
        <f t="shared" si="12"/>
        <v>0</v>
      </c>
      <c r="AG11" s="64">
        <f t="shared" si="13"/>
        <v>0</v>
      </c>
      <c r="AH11" s="61">
        <v>6</v>
      </c>
    </row>
    <row r="12" spans="1:34">
      <c r="A12" s="91">
        <v>15</v>
      </c>
      <c r="B12" s="96" t="s">
        <v>29</v>
      </c>
      <c r="C12" s="83">
        <v>1</v>
      </c>
      <c r="D12" s="9"/>
      <c r="E12" s="62">
        <v>0</v>
      </c>
      <c r="F12" s="62">
        <v>8</v>
      </c>
      <c r="G12" s="62">
        <v>0</v>
      </c>
      <c r="H12" s="62">
        <v>2</v>
      </c>
      <c r="I12" s="62">
        <v>2</v>
      </c>
      <c r="J12" s="62">
        <v>0</v>
      </c>
      <c r="K12" s="59">
        <f t="shared" si="0"/>
        <v>12</v>
      </c>
      <c r="L12" s="62">
        <v>0</v>
      </c>
      <c r="M12" s="62">
        <v>0</v>
      </c>
      <c r="N12" s="62">
        <v>0</v>
      </c>
      <c r="O12" s="62">
        <v>2</v>
      </c>
      <c r="P12" s="62">
        <v>0</v>
      </c>
      <c r="Q12" s="62">
        <v>0</v>
      </c>
      <c r="R12" s="59">
        <f t="shared" si="1"/>
        <v>2</v>
      </c>
      <c r="S12" s="61">
        <f t="shared" si="2"/>
        <v>14</v>
      </c>
      <c r="T12" s="58"/>
      <c r="U12" s="58"/>
      <c r="V12" s="58"/>
      <c r="W12" s="63">
        <f t="shared" si="3"/>
        <v>8</v>
      </c>
      <c r="X12" s="64">
        <f t="shared" si="4"/>
        <v>0</v>
      </c>
      <c r="Y12" s="64">
        <f t="shared" si="5"/>
        <v>3</v>
      </c>
      <c r="Z12" s="64">
        <f t="shared" si="6"/>
        <v>0</v>
      </c>
      <c r="AA12" s="64">
        <f t="shared" si="7"/>
        <v>0</v>
      </c>
      <c r="AB12" s="64">
        <f t="shared" si="8"/>
        <v>0</v>
      </c>
      <c r="AC12" s="64">
        <f t="shared" si="9"/>
        <v>0</v>
      </c>
      <c r="AD12" s="64">
        <f t="shared" si="10"/>
        <v>0</v>
      </c>
      <c r="AE12" s="64">
        <f t="shared" si="11"/>
        <v>1</v>
      </c>
      <c r="AF12" s="64">
        <f t="shared" si="12"/>
        <v>0</v>
      </c>
      <c r="AG12" s="64">
        <f t="shared" si="13"/>
        <v>0</v>
      </c>
      <c r="AH12" s="61">
        <v>7</v>
      </c>
    </row>
    <row r="13" spans="1:34">
      <c r="A13" s="91">
        <v>12</v>
      </c>
      <c r="B13" s="95" t="s">
        <v>30</v>
      </c>
      <c r="C13" s="83">
        <v>1</v>
      </c>
      <c r="D13" s="9"/>
      <c r="E13" s="62">
        <v>4</v>
      </c>
      <c r="F13" s="62">
        <v>0</v>
      </c>
      <c r="G13" s="62">
        <v>0</v>
      </c>
      <c r="H13" s="62">
        <v>2</v>
      </c>
      <c r="I13" s="62">
        <v>0</v>
      </c>
      <c r="J13" s="62">
        <v>0</v>
      </c>
      <c r="K13" s="59">
        <f t="shared" si="0"/>
        <v>6</v>
      </c>
      <c r="L13" s="62">
        <v>0</v>
      </c>
      <c r="M13" s="62">
        <v>8</v>
      </c>
      <c r="N13" s="62">
        <v>0</v>
      </c>
      <c r="O13" s="62">
        <v>1</v>
      </c>
      <c r="P13" s="62">
        <v>0</v>
      </c>
      <c r="Q13" s="62">
        <v>0</v>
      </c>
      <c r="R13" s="59">
        <f t="shared" si="1"/>
        <v>9</v>
      </c>
      <c r="S13" s="61">
        <f t="shared" si="2"/>
        <v>15</v>
      </c>
      <c r="T13" s="58"/>
      <c r="U13" s="58"/>
      <c r="V13" s="58"/>
      <c r="W13" s="63">
        <f t="shared" si="3"/>
        <v>8</v>
      </c>
      <c r="X13" s="64">
        <f t="shared" si="4"/>
        <v>1</v>
      </c>
      <c r="Y13" s="64">
        <f t="shared" si="5"/>
        <v>1</v>
      </c>
      <c r="Z13" s="64">
        <f t="shared" si="6"/>
        <v>0</v>
      </c>
      <c r="AA13" s="64">
        <f t="shared" si="7"/>
        <v>1</v>
      </c>
      <c r="AB13" s="64">
        <f t="shared" si="8"/>
        <v>0</v>
      </c>
      <c r="AC13" s="64">
        <f t="shared" si="9"/>
        <v>0</v>
      </c>
      <c r="AD13" s="64">
        <f t="shared" si="10"/>
        <v>0</v>
      </c>
      <c r="AE13" s="64">
        <f t="shared" si="11"/>
        <v>1</v>
      </c>
      <c r="AF13" s="64">
        <f t="shared" si="12"/>
        <v>0</v>
      </c>
      <c r="AG13" s="64">
        <f t="shared" si="13"/>
        <v>0</v>
      </c>
      <c r="AH13" s="61">
        <v>8</v>
      </c>
    </row>
    <row r="14" spans="1:34">
      <c r="A14" s="91">
        <v>3</v>
      </c>
      <c r="B14" s="96" t="s">
        <v>31</v>
      </c>
      <c r="C14" s="83">
        <v>1</v>
      </c>
      <c r="D14" s="9"/>
      <c r="E14" s="62">
        <v>8</v>
      </c>
      <c r="F14" s="62">
        <v>0</v>
      </c>
      <c r="G14" s="62">
        <v>0</v>
      </c>
      <c r="H14" s="62">
        <v>2</v>
      </c>
      <c r="I14" s="62">
        <v>4</v>
      </c>
      <c r="J14" s="62">
        <v>0</v>
      </c>
      <c r="K14" s="59">
        <f t="shared" si="0"/>
        <v>14</v>
      </c>
      <c r="L14" s="62">
        <v>0</v>
      </c>
      <c r="M14" s="62">
        <v>0</v>
      </c>
      <c r="N14" s="62">
        <v>0</v>
      </c>
      <c r="O14" s="62">
        <v>1</v>
      </c>
      <c r="P14" s="62">
        <v>0</v>
      </c>
      <c r="Q14" s="62">
        <v>0</v>
      </c>
      <c r="R14" s="59">
        <f t="shared" si="1"/>
        <v>1</v>
      </c>
      <c r="S14" s="61">
        <f t="shared" si="2"/>
        <v>15</v>
      </c>
      <c r="T14" s="58"/>
      <c r="U14" s="58"/>
      <c r="V14" s="58"/>
      <c r="W14" s="63">
        <f t="shared" si="3"/>
        <v>8</v>
      </c>
      <c r="X14" s="64">
        <f t="shared" si="4"/>
        <v>1</v>
      </c>
      <c r="Y14" s="64">
        <f t="shared" si="5"/>
        <v>1</v>
      </c>
      <c r="Z14" s="64">
        <f t="shared" si="6"/>
        <v>0</v>
      </c>
      <c r="AA14" s="64">
        <f t="shared" si="7"/>
        <v>1</v>
      </c>
      <c r="AB14" s="64">
        <f t="shared" si="8"/>
        <v>0</v>
      </c>
      <c r="AC14" s="64">
        <f t="shared" si="9"/>
        <v>0</v>
      </c>
      <c r="AD14" s="64">
        <f t="shared" si="10"/>
        <v>0</v>
      </c>
      <c r="AE14" s="64">
        <f t="shared" si="11"/>
        <v>1</v>
      </c>
      <c r="AF14" s="64">
        <f t="shared" si="12"/>
        <v>0</v>
      </c>
      <c r="AG14" s="64">
        <f t="shared" si="13"/>
        <v>0</v>
      </c>
      <c r="AH14" s="61">
        <v>9</v>
      </c>
    </row>
    <row r="15" spans="1:34">
      <c r="A15" s="91">
        <v>9</v>
      </c>
      <c r="B15" s="92" t="s">
        <v>32</v>
      </c>
      <c r="C15" s="84">
        <v>1</v>
      </c>
      <c r="D15" s="9"/>
      <c r="E15" s="62">
        <v>3</v>
      </c>
      <c r="F15" s="62">
        <v>7</v>
      </c>
      <c r="G15" s="62">
        <v>0</v>
      </c>
      <c r="H15" s="62">
        <v>3</v>
      </c>
      <c r="I15" s="62">
        <v>0</v>
      </c>
      <c r="J15" s="62">
        <v>0</v>
      </c>
      <c r="K15" s="59">
        <f t="shared" si="0"/>
        <v>13</v>
      </c>
      <c r="L15" s="62">
        <v>0</v>
      </c>
      <c r="M15" s="62">
        <v>0</v>
      </c>
      <c r="N15" s="62">
        <v>0</v>
      </c>
      <c r="O15" s="62">
        <v>2</v>
      </c>
      <c r="P15" s="62">
        <v>0</v>
      </c>
      <c r="Q15" s="62">
        <v>0</v>
      </c>
      <c r="R15" s="59">
        <f t="shared" si="1"/>
        <v>2</v>
      </c>
      <c r="S15" s="61">
        <f t="shared" si="2"/>
        <v>15</v>
      </c>
      <c r="T15" s="58"/>
      <c r="U15" s="58"/>
      <c r="V15" s="58"/>
      <c r="W15" s="63">
        <f t="shared" si="3"/>
        <v>8</v>
      </c>
      <c r="X15" s="64">
        <f t="shared" si="4"/>
        <v>0</v>
      </c>
      <c r="Y15" s="64">
        <f t="shared" si="5"/>
        <v>1</v>
      </c>
      <c r="Z15" s="64">
        <f t="shared" si="6"/>
        <v>2</v>
      </c>
      <c r="AA15" s="64">
        <f t="shared" si="7"/>
        <v>0</v>
      </c>
      <c r="AB15" s="64">
        <f t="shared" si="8"/>
        <v>0</v>
      </c>
      <c r="AC15" s="64">
        <f t="shared" si="9"/>
        <v>0</v>
      </c>
      <c r="AD15" s="64">
        <f t="shared" si="10"/>
        <v>1</v>
      </c>
      <c r="AE15" s="64">
        <f t="shared" si="11"/>
        <v>0</v>
      </c>
      <c r="AF15" s="64">
        <f t="shared" si="12"/>
        <v>0</v>
      </c>
      <c r="AG15" s="64">
        <f t="shared" si="13"/>
        <v>0</v>
      </c>
      <c r="AH15" s="61">
        <v>10</v>
      </c>
    </row>
    <row r="16" spans="1:34">
      <c r="A16" s="91">
        <v>7</v>
      </c>
      <c r="B16" s="92" t="s">
        <v>33</v>
      </c>
      <c r="C16" s="84">
        <v>1</v>
      </c>
      <c r="D16" s="9"/>
      <c r="E16" s="62">
        <v>8</v>
      </c>
      <c r="F16" s="62">
        <v>0</v>
      </c>
      <c r="G16" s="62">
        <v>3</v>
      </c>
      <c r="H16" s="62">
        <v>4</v>
      </c>
      <c r="I16" s="62">
        <v>0</v>
      </c>
      <c r="J16" s="62">
        <v>0</v>
      </c>
      <c r="K16" s="59">
        <f t="shared" si="0"/>
        <v>15</v>
      </c>
      <c r="L16" s="62">
        <v>0</v>
      </c>
      <c r="M16" s="62">
        <v>0</v>
      </c>
      <c r="N16" s="62">
        <v>0</v>
      </c>
      <c r="O16" s="62">
        <v>2</v>
      </c>
      <c r="P16" s="62">
        <v>0</v>
      </c>
      <c r="Q16" s="62">
        <v>0</v>
      </c>
      <c r="R16" s="59">
        <f t="shared" si="1"/>
        <v>2</v>
      </c>
      <c r="S16" s="61">
        <f t="shared" si="2"/>
        <v>17</v>
      </c>
      <c r="T16" s="58"/>
      <c r="U16" s="58"/>
      <c r="V16" s="58"/>
      <c r="W16" s="63">
        <f t="shared" si="3"/>
        <v>8</v>
      </c>
      <c r="X16" s="64">
        <f t="shared" si="4"/>
        <v>0</v>
      </c>
      <c r="Y16" s="64">
        <f t="shared" si="5"/>
        <v>1</v>
      </c>
      <c r="Z16" s="64">
        <f t="shared" si="6"/>
        <v>1</v>
      </c>
      <c r="AA16" s="64">
        <f t="shared" si="7"/>
        <v>1</v>
      </c>
      <c r="AB16" s="64">
        <f t="shared" si="8"/>
        <v>0</v>
      </c>
      <c r="AC16" s="64">
        <f t="shared" si="9"/>
        <v>0</v>
      </c>
      <c r="AD16" s="64">
        <f t="shared" si="10"/>
        <v>0</v>
      </c>
      <c r="AE16" s="64">
        <f t="shared" si="11"/>
        <v>1</v>
      </c>
      <c r="AF16" s="64">
        <f t="shared" si="12"/>
        <v>0</v>
      </c>
      <c r="AG16" s="64">
        <f t="shared" si="13"/>
        <v>0</v>
      </c>
      <c r="AH16" s="61">
        <v>11</v>
      </c>
    </row>
    <row r="17" spans="1:34">
      <c r="A17" s="91">
        <v>22</v>
      </c>
      <c r="B17" s="97" t="s">
        <v>34</v>
      </c>
      <c r="C17" s="83">
        <v>1</v>
      </c>
      <c r="D17" s="9"/>
      <c r="E17" s="62">
        <v>0</v>
      </c>
      <c r="F17" s="62">
        <v>0</v>
      </c>
      <c r="G17" s="62">
        <v>0</v>
      </c>
      <c r="H17" s="62">
        <v>10</v>
      </c>
      <c r="I17" s="62">
        <v>2</v>
      </c>
      <c r="J17" s="62">
        <v>0</v>
      </c>
      <c r="K17" s="59">
        <f t="shared" si="0"/>
        <v>12</v>
      </c>
      <c r="L17" s="62">
        <v>4</v>
      </c>
      <c r="M17" s="62">
        <v>0</v>
      </c>
      <c r="N17" s="62">
        <v>0</v>
      </c>
      <c r="O17" s="62">
        <v>2</v>
      </c>
      <c r="P17" s="62">
        <v>0</v>
      </c>
      <c r="Q17" s="62">
        <v>0</v>
      </c>
      <c r="R17" s="59">
        <f t="shared" si="1"/>
        <v>6</v>
      </c>
      <c r="S17" s="61">
        <f t="shared" si="2"/>
        <v>18</v>
      </c>
      <c r="T17" s="58"/>
      <c r="U17" s="58"/>
      <c r="V17" s="58"/>
      <c r="W17" s="63">
        <f t="shared" si="3"/>
        <v>8</v>
      </c>
      <c r="X17" s="64">
        <f t="shared" si="4"/>
        <v>0</v>
      </c>
      <c r="Y17" s="64">
        <f t="shared" si="5"/>
        <v>2</v>
      </c>
      <c r="Z17" s="64">
        <f t="shared" si="6"/>
        <v>0</v>
      </c>
      <c r="AA17" s="64">
        <f t="shared" si="7"/>
        <v>1</v>
      </c>
      <c r="AB17" s="64">
        <f t="shared" si="8"/>
        <v>0</v>
      </c>
      <c r="AC17" s="64">
        <f t="shared" si="9"/>
        <v>0</v>
      </c>
      <c r="AD17" s="64">
        <f t="shared" si="10"/>
        <v>0</v>
      </c>
      <c r="AE17" s="64">
        <f t="shared" si="11"/>
        <v>0</v>
      </c>
      <c r="AF17" s="64">
        <f t="shared" si="12"/>
        <v>0</v>
      </c>
      <c r="AG17" s="64">
        <f t="shared" si="13"/>
        <v>1</v>
      </c>
      <c r="AH17" s="61">
        <v>12</v>
      </c>
    </row>
    <row r="18" spans="1:34">
      <c r="A18" s="91">
        <v>1</v>
      </c>
      <c r="B18" s="96" t="s">
        <v>35</v>
      </c>
      <c r="C18" s="83">
        <v>1</v>
      </c>
      <c r="D18" s="9"/>
      <c r="E18" s="62">
        <v>0</v>
      </c>
      <c r="F18" s="62">
        <v>0</v>
      </c>
      <c r="G18" s="62">
        <v>4</v>
      </c>
      <c r="H18" s="62">
        <v>3</v>
      </c>
      <c r="I18" s="62">
        <v>0</v>
      </c>
      <c r="J18" s="62">
        <v>0</v>
      </c>
      <c r="K18" s="59">
        <f t="shared" si="0"/>
        <v>7</v>
      </c>
      <c r="L18" s="62">
        <v>0</v>
      </c>
      <c r="M18" s="62">
        <v>8</v>
      </c>
      <c r="N18" s="62">
        <v>0</v>
      </c>
      <c r="O18" s="62">
        <v>3</v>
      </c>
      <c r="P18" s="62">
        <v>0</v>
      </c>
      <c r="Q18" s="62">
        <v>0</v>
      </c>
      <c r="R18" s="59">
        <f t="shared" si="1"/>
        <v>11</v>
      </c>
      <c r="S18" s="61">
        <f t="shared" si="2"/>
        <v>18</v>
      </c>
      <c r="T18" s="58"/>
      <c r="U18" s="58"/>
      <c r="V18" s="58"/>
      <c r="W18" s="63">
        <f t="shared" si="3"/>
        <v>8</v>
      </c>
      <c r="X18" s="64">
        <f t="shared" si="4"/>
        <v>0</v>
      </c>
      <c r="Y18" s="64">
        <f t="shared" si="5"/>
        <v>0</v>
      </c>
      <c r="Z18" s="64">
        <f t="shared" si="6"/>
        <v>2</v>
      </c>
      <c r="AA18" s="64">
        <f t="shared" si="7"/>
        <v>1</v>
      </c>
      <c r="AB18" s="64">
        <f t="shared" si="8"/>
        <v>0</v>
      </c>
      <c r="AC18" s="64">
        <f t="shared" si="9"/>
        <v>0</v>
      </c>
      <c r="AD18" s="64">
        <f t="shared" si="10"/>
        <v>0</v>
      </c>
      <c r="AE18" s="64">
        <f t="shared" si="11"/>
        <v>1</v>
      </c>
      <c r="AF18" s="64">
        <f t="shared" si="12"/>
        <v>0</v>
      </c>
      <c r="AG18" s="64">
        <f t="shared" si="13"/>
        <v>0</v>
      </c>
      <c r="AH18" s="61">
        <v>13</v>
      </c>
    </row>
    <row r="19" spans="1:34">
      <c r="A19" s="91">
        <v>27</v>
      </c>
      <c r="B19" s="95" t="s">
        <v>36</v>
      </c>
      <c r="C19" s="83">
        <v>1</v>
      </c>
      <c r="D19" s="9"/>
      <c r="E19" s="62">
        <v>4</v>
      </c>
      <c r="F19" s="62">
        <v>0</v>
      </c>
      <c r="G19" s="62">
        <v>0</v>
      </c>
      <c r="H19" s="62">
        <v>3</v>
      </c>
      <c r="I19" s="62">
        <v>5</v>
      </c>
      <c r="J19" s="62">
        <v>0</v>
      </c>
      <c r="K19" s="59">
        <f t="shared" si="0"/>
        <v>12</v>
      </c>
      <c r="L19" s="62">
        <v>4</v>
      </c>
      <c r="M19" s="62">
        <v>0</v>
      </c>
      <c r="N19" s="62">
        <v>0</v>
      </c>
      <c r="O19" s="62">
        <v>1</v>
      </c>
      <c r="P19" s="62">
        <v>1</v>
      </c>
      <c r="Q19" s="62">
        <v>0</v>
      </c>
      <c r="R19" s="59">
        <f t="shared" si="1"/>
        <v>6</v>
      </c>
      <c r="S19" s="61">
        <f t="shared" si="2"/>
        <v>18</v>
      </c>
      <c r="T19" s="58"/>
      <c r="U19" s="58"/>
      <c r="V19" s="58"/>
      <c r="W19" s="63">
        <f t="shared" si="3"/>
        <v>6</v>
      </c>
      <c r="X19" s="64">
        <f t="shared" si="4"/>
        <v>2</v>
      </c>
      <c r="Y19" s="64">
        <f t="shared" si="5"/>
        <v>0</v>
      </c>
      <c r="Z19" s="64">
        <f t="shared" si="6"/>
        <v>1</v>
      </c>
      <c r="AA19" s="64">
        <f t="shared" si="7"/>
        <v>2</v>
      </c>
      <c r="AB19" s="64">
        <f t="shared" si="8"/>
        <v>1</v>
      </c>
      <c r="AC19" s="64">
        <f t="shared" si="9"/>
        <v>0</v>
      </c>
      <c r="AD19" s="64">
        <f t="shared" si="10"/>
        <v>0</v>
      </c>
      <c r="AE19" s="64">
        <f t="shared" si="11"/>
        <v>0</v>
      </c>
      <c r="AF19" s="64">
        <f t="shared" si="12"/>
        <v>0</v>
      </c>
      <c r="AG19" s="64">
        <f t="shared" si="13"/>
        <v>0</v>
      </c>
      <c r="AH19" s="61">
        <v>14</v>
      </c>
    </row>
    <row r="20" spans="1:34">
      <c r="A20" s="91">
        <v>18</v>
      </c>
      <c r="B20" s="95" t="s">
        <v>37</v>
      </c>
      <c r="C20" s="83">
        <v>1</v>
      </c>
      <c r="D20" s="9"/>
      <c r="E20" s="62">
        <v>4</v>
      </c>
      <c r="F20" s="62">
        <v>0</v>
      </c>
      <c r="G20" s="62">
        <v>0</v>
      </c>
      <c r="H20" s="62">
        <v>3</v>
      </c>
      <c r="I20" s="62">
        <v>0</v>
      </c>
      <c r="J20" s="62">
        <v>0</v>
      </c>
      <c r="K20" s="59">
        <f t="shared" si="0"/>
        <v>7</v>
      </c>
      <c r="L20" s="62">
        <v>2</v>
      </c>
      <c r="M20" s="62">
        <v>8</v>
      </c>
      <c r="N20" s="62">
        <v>0</v>
      </c>
      <c r="O20" s="62">
        <v>2</v>
      </c>
      <c r="P20" s="62">
        <v>0</v>
      </c>
      <c r="Q20" s="62">
        <v>0</v>
      </c>
      <c r="R20" s="59">
        <f t="shared" si="1"/>
        <v>12</v>
      </c>
      <c r="S20" s="61">
        <f t="shared" si="2"/>
        <v>19</v>
      </c>
      <c r="T20" s="58"/>
      <c r="U20" s="58"/>
      <c r="V20" s="58"/>
      <c r="W20" s="63">
        <f t="shared" si="3"/>
        <v>7</v>
      </c>
      <c r="X20" s="64">
        <f t="shared" si="4"/>
        <v>0</v>
      </c>
      <c r="Y20" s="64">
        <f t="shared" si="5"/>
        <v>2</v>
      </c>
      <c r="Z20" s="64">
        <f t="shared" si="6"/>
        <v>1</v>
      </c>
      <c r="AA20" s="64">
        <f t="shared" si="7"/>
        <v>1</v>
      </c>
      <c r="AB20" s="64">
        <f t="shared" si="8"/>
        <v>0</v>
      </c>
      <c r="AC20" s="64">
        <f t="shared" si="9"/>
        <v>0</v>
      </c>
      <c r="AD20" s="64">
        <f t="shared" si="10"/>
        <v>0</v>
      </c>
      <c r="AE20" s="64">
        <f t="shared" si="11"/>
        <v>1</v>
      </c>
      <c r="AF20" s="64">
        <f t="shared" si="12"/>
        <v>0</v>
      </c>
      <c r="AG20" s="64">
        <f t="shared" si="13"/>
        <v>0</v>
      </c>
      <c r="AH20" s="61">
        <v>15</v>
      </c>
    </row>
    <row r="21" spans="1:34">
      <c r="A21" s="91">
        <v>17</v>
      </c>
      <c r="B21" s="95" t="s">
        <v>38</v>
      </c>
      <c r="C21" s="83">
        <v>1</v>
      </c>
      <c r="D21" s="9"/>
      <c r="E21" s="62">
        <v>2</v>
      </c>
      <c r="F21" s="62">
        <v>0</v>
      </c>
      <c r="G21" s="62">
        <v>0</v>
      </c>
      <c r="H21" s="62">
        <v>4</v>
      </c>
      <c r="I21" s="62">
        <v>1</v>
      </c>
      <c r="J21" s="62">
        <v>0</v>
      </c>
      <c r="K21" s="59">
        <f t="shared" si="0"/>
        <v>7</v>
      </c>
      <c r="L21" s="62">
        <v>1</v>
      </c>
      <c r="M21" s="62">
        <v>8</v>
      </c>
      <c r="N21" s="62">
        <v>0</v>
      </c>
      <c r="O21" s="62">
        <v>3</v>
      </c>
      <c r="P21" s="62">
        <v>0</v>
      </c>
      <c r="Q21" s="62">
        <v>0</v>
      </c>
      <c r="R21" s="59">
        <f t="shared" si="1"/>
        <v>12</v>
      </c>
      <c r="S21" s="61">
        <f t="shared" si="2"/>
        <v>19</v>
      </c>
      <c r="T21" s="58"/>
      <c r="U21" s="58"/>
      <c r="V21" s="58"/>
      <c r="W21" s="63">
        <f t="shared" si="3"/>
        <v>6</v>
      </c>
      <c r="X21" s="64">
        <f t="shared" si="4"/>
        <v>2</v>
      </c>
      <c r="Y21" s="64">
        <f t="shared" si="5"/>
        <v>1</v>
      </c>
      <c r="Z21" s="64">
        <f t="shared" si="6"/>
        <v>1</v>
      </c>
      <c r="AA21" s="64">
        <f t="shared" si="7"/>
        <v>1</v>
      </c>
      <c r="AB21" s="64">
        <f t="shared" si="8"/>
        <v>0</v>
      </c>
      <c r="AC21" s="64">
        <f t="shared" si="9"/>
        <v>0</v>
      </c>
      <c r="AD21" s="64">
        <f t="shared" si="10"/>
        <v>0</v>
      </c>
      <c r="AE21" s="64">
        <f t="shared" si="11"/>
        <v>1</v>
      </c>
      <c r="AF21" s="64">
        <f t="shared" si="12"/>
        <v>0</v>
      </c>
      <c r="AG21" s="64">
        <f t="shared" si="13"/>
        <v>0</v>
      </c>
      <c r="AH21" s="61">
        <v>16</v>
      </c>
    </row>
    <row r="22" spans="1:34" ht="14.25" customHeight="1">
      <c r="A22" s="91">
        <v>6</v>
      </c>
      <c r="B22" s="97" t="s">
        <v>39</v>
      </c>
      <c r="C22" s="83">
        <v>1</v>
      </c>
      <c r="D22" s="9"/>
      <c r="E22" s="62">
        <v>0</v>
      </c>
      <c r="F22" s="62">
        <v>0</v>
      </c>
      <c r="G22" s="62">
        <v>4</v>
      </c>
      <c r="H22" s="62">
        <v>3</v>
      </c>
      <c r="I22" s="62">
        <v>3</v>
      </c>
      <c r="J22" s="62">
        <v>1</v>
      </c>
      <c r="K22" s="59">
        <f t="shared" si="0"/>
        <v>11</v>
      </c>
      <c r="L22" s="62">
        <v>0</v>
      </c>
      <c r="M22" s="62">
        <v>9</v>
      </c>
      <c r="N22" s="62">
        <v>0</v>
      </c>
      <c r="O22" s="62">
        <v>1</v>
      </c>
      <c r="P22" s="62">
        <v>0</v>
      </c>
      <c r="Q22" s="62">
        <v>0</v>
      </c>
      <c r="R22" s="59">
        <f t="shared" si="1"/>
        <v>10</v>
      </c>
      <c r="S22" s="61">
        <f t="shared" si="2"/>
        <v>21</v>
      </c>
      <c r="T22" s="58"/>
      <c r="U22" s="58"/>
      <c r="V22" s="58"/>
      <c r="W22" s="63">
        <f t="shared" si="3"/>
        <v>6</v>
      </c>
      <c r="X22" s="64">
        <f t="shared" si="4"/>
        <v>2</v>
      </c>
      <c r="Y22" s="64">
        <f t="shared" si="5"/>
        <v>0</v>
      </c>
      <c r="Z22" s="64">
        <f t="shared" si="6"/>
        <v>2</v>
      </c>
      <c r="AA22" s="64">
        <f t="shared" si="7"/>
        <v>1</v>
      </c>
      <c r="AB22" s="64">
        <f t="shared" si="8"/>
        <v>0</v>
      </c>
      <c r="AC22" s="64">
        <f t="shared" si="9"/>
        <v>0</v>
      </c>
      <c r="AD22" s="64">
        <f t="shared" si="10"/>
        <v>0</v>
      </c>
      <c r="AE22" s="64">
        <f t="shared" si="11"/>
        <v>0</v>
      </c>
      <c r="AF22" s="64">
        <f t="shared" si="12"/>
        <v>1</v>
      </c>
      <c r="AG22" s="64">
        <f t="shared" si="13"/>
        <v>0</v>
      </c>
      <c r="AH22" s="61">
        <v>17</v>
      </c>
    </row>
    <row r="23" spans="1:34">
      <c r="A23" s="91">
        <v>13</v>
      </c>
      <c r="B23" s="98" t="s">
        <v>54</v>
      </c>
      <c r="C23" s="83">
        <v>1</v>
      </c>
      <c r="D23" s="9"/>
      <c r="E23" s="62">
        <v>1.5</v>
      </c>
      <c r="F23" s="62">
        <v>1.5</v>
      </c>
      <c r="G23" s="62">
        <v>1.5</v>
      </c>
      <c r="H23" s="62">
        <v>3.5</v>
      </c>
      <c r="I23" s="62">
        <v>1.5</v>
      </c>
      <c r="J23" s="62">
        <v>1.5</v>
      </c>
      <c r="K23" s="59">
        <f t="shared" si="0"/>
        <v>11</v>
      </c>
      <c r="L23" s="62">
        <v>1.5</v>
      </c>
      <c r="M23" s="62">
        <v>1.5</v>
      </c>
      <c r="N23" s="62">
        <v>1.5</v>
      </c>
      <c r="O23" s="62">
        <v>2.5</v>
      </c>
      <c r="P23" s="62">
        <v>1.5</v>
      </c>
      <c r="Q23" s="62">
        <v>1.5</v>
      </c>
      <c r="R23" s="59">
        <f t="shared" si="1"/>
        <v>10</v>
      </c>
      <c r="S23" s="61">
        <f t="shared" si="2"/>
        <v>21</v>
      </c>
      <c r="T23" s="58"/>
      <c r="U23" s="58"/>
      <c r="V23" s="58"/>
      <c r="W23" s="63">
        <f t="shared" si="3"/>
        <v>0</v>
      </c>
      <c r="X23" s="64">
        <f t="shared" si="4"/>
        <v>0</v>
      </c>
      <c r="Y23" s="64">
        <f t="shared" si="5"/>
        <v>0</v>
      </c>
      <c r="Z23" s="64">
        <f t="shared" si="6"/>
        <v>0</v>
      </c>
      <c r="AA23" s="64">
        <f t="shared" si="7"/>
        <v>0</v>
      </c>
      <c r="AB23" s="64">
        <f t="shared" si="8"/>
        <v>0</v>
      </c>
      <c r="AC23" s="64">
        <f t="shared" si="9"/>
        <v>0</v>
      </c>
      <c r="AD23" s="64">
        <f t="shared" si="10"/>
        <v>0</v>
      </c>
      <c r="AE23" s="64">
        <f t="shared" si="11"/>
        <v>0</v>
      </c>
      <c r="AF23" s="64">
        <f t="shared" si="12"/>
        <v>0</v>
      </c>
      <c r="AG23" s="64">
        <f t="shared" si="13"/>
        <v>0</v>
      </c>
      <c r="AH23" s="61">
        <v>18</v>
      </c>
    </row>
    <row r="24" spans="1:34">
      <c r="A24" s="91">
        <v>30</v>
      </c>
      <c r="B24" s="99" t="s">
        <v>40</v>
      </c>
      <c r="C24" s="85">
        <v>1</v>
      </c>
      <c r="D24" s="9"/>
      <c r="E24" s="62">
        <v>4</v>
      </c>
      <c r="F24" s="62">
        <v>8</v>
      </c>
      <c r="G24" s="62">
        <v>0</v>
      </c>
      <c r="H24" s="62">
        <v>7</v>
      </c>
      <c r="I24" s="62">
        <v>3</v>
      </c>
      <c r="J24" s="62">
        <v>0</v>
      </c>
      <c r="K24" s="59">
        <f t="shared" si="0"/>
        <v>22</v>
      </c>
      <c r="L24" s="62">
        <v>0</v>
      </c>
      <c r="M24" s="62">
        <v>0</v>
      </c>
      <c r="N24" s="62">
        <v>0</v>
      </c>
      <c r="O24" s="62">
        <v>2</v>
      </c>
      <c r="P24" s="62">
        <v>0</v>
      </c>
      <c r="Q24" s="62">
        <v>0</v>
      </c>
      <c r="R24" s="59">
        <f t="shared" si="1"/>
        <v>2</v>
      </c>
      <c r="S24" s="61">
        <f t="shared" si="2"/>
        <v>24</v>
      </c>
      <c r="T24" s="58"/>
      <c r="U24" s="58"/>
      <c r="V24" s="58"/>
      <c r="W24" s="63">
        <f t="shared" si="3"/>
        <v>7</v>
      </c>
      <c r="X24" s="64">
        <f t="shared" si="4"/>
        <v>0</v>
      </c>
      <c r="Y24" s="64">
        <f t="shared" si="5"/>
        <v>1</v>
      </c>
      <c r="Z24" s="64">
        <f t="shared" si="6"/>
        <v>1</v>
      </c>
      <c r="AA24" s="64">
        <f t="shared" si="7"/>
        <v>1</v>
      </c>
      <c r="AB24" s="64">
        <f t="shared" si="8"/>
        <v>0</v>
      </c>
      <c r="AC24" s="64">
        <f t="shared" si="9"/>
        <v>0</v>
      </c>
      <c r="AD24" s="64">
        <f t="shared" si="10"/>
        <v>1</v>
      </c>
      <c r="AE24" s="64">
        <f t="shared" si="11"/>
        <v>1</v>
      </c>
      <c r="AF24" s="64">
        <f t="shared" si="12"/>
        <v>0</v>
      </c>
      <c r="AG24" s="64">
        <f t="shared" si="13"/>
        <v>0</v>
      </c>
      <c r="AH24" s="61">
        <v>19</v>
      </c>
    </row>
    <row r="25" spans="1:34">
      <c r="A25" s="91">
        <v>26</v>
      </c>
      <c r="B25" s="100" t="s">
        <v>41</v>
      </c>
      <c r="C25" s="86">
        <v>1</v>
      </c>
      <c r="D25" s="9"/>
      <c r="E25" s="62">
        <v>0</v>
      </c>
      <c r="F25" s="62">
        <v>8</v>
      </c>
      <c r="G25" s="62">
        <v>0</v>
      </c>
      <c r="H25" s="62">
        <v>2</v>
      </c>
      <c r="I25" s="62">
        <v>5</v>
      </c>
      <c r="J25" s="62">
        <v>0</v>
      </c>
      <c r="K25" s="59">
        <f t="shared" si="0"/>
        <v>15</v>
      </c>
      <c r="L25" s="66">
        <v>0</v>
      </c>
      <c r="M25" s="66">
        <v>8</v>
      </c>
      <c r="N25" s="66">
        <v>0</v>
      </c>
      <c r="O25" s="66">
        <v>2</v>
      </c>
      <c r="P25" s="66">
        <v>0</v>
      </c>
      <c r="Q25" s="62">
        <v>0</v>
      </c>
      <c r="R25" s="59">
        <f t="shared" si="1"/>
        <v>10</v>
      </c>
      <c r="S25" s="61">
        <f t="shared" si="2"/>
        <v>25</v>
      </c>
      <c r="T25" s="58"/>
      <c r="U25" s="58"/>
      <c r="V25" s="58"/>
      <c r="W25" s="63">
        <f t="shared" si="3"/>
        <v>7</v>
      </c>
      <c r="X25" s="64">
        <f t="shared" si="4"/>
        <v>0</v>
      </c>
      <c r="Y25" s="64">
        <f t="shared" si="5"/>
        <v>2</v>
      </c>
      <c r="Z25" s="64">
        <f t="shared" si="6"/>
        <v>0</v>
      </c>
      <c r="AA25" s="64">
        <f t="shared" si="7"/>
        <v>0</v>
      </c>
      <c r="AB25" s="64">
        <f t="shared" si="8"/>
        <v>1</v>
      </c>
      <c r="AC25" s="64">
        <f t="shared" si="9"/>
        <v>0</v>
      </c>
      <c r="AD25" s="64">
        <f t="shared" si="10"/>
        <v>0</v>
      </c>
      <c r="AE25" s="64">
        <f t="shared" si="11"/>
        <v>2</v>
      </c>
      <c r="AF25" s="64">
        <f t="shared" si="12"/>
        <v>0</v>
      </c>
      <c r="AG25" s="64">
        <f t="shared" si="13"/>
        <v>0</v>
      </c>
      <c r="AH25" s="61">
        <v>20</v>
      </c>
    </row>
    <row r="26" spans="1:34">
      <c r="A26" s="91">
        <v>33</v>
      </c>
      <c r="B26" s="101" t="s">
        <v>42</v>
      </c>
      <c r="C26" s="85">
        <v>1</v>
      </c>
      <c r="D26" s="9"/>
      <c r="E26" s="62">
        <v>0</v>
      </c>
      <c r="F26" s="62">
        <v>0</v>
      </c>
      <c r="G26" s="62">
        <v>8</v>
      </c>
      <c r="H26" s="62">
        <v>3</v>
      </c>
      <c r="I26" s="62">
        <v>3</v>
      </c>
      <c r="J26" s="62">
        <v>1</v>
      </c>
      <c r="K26" s="59">
        <f t="shared" si="0"/>
        <v>15</v>
      </c>
      <c r="L26" s="62">
        <v>0</v>
      </c>
      <c r="M26" s="62">
        <v>8</v>
      </c>
      <c r="N26" s="62">
        <v>0</v>
      </c>
      <c r="O26" s="62">
        <v>2</v>
      </c>
      <c r="P26" s="62">
        <v>0</v>
      </c>
      <c r="Q26" s="62">
        <v>0</v>
      </c>
      <c r="R26" s="59">
        <f t="shared" si="1"/>
        <v>10</v>
      </c>
      <c r="S26" s="61">
        <f t="shared" si="2"/>
        <v>25</v>
      </c>
      <c r="T26" s="58"/>
      <c r="U26" s="58"/>
      <c r="V26" s="58"/>
      <c r="W26" s="63">
        <f t="shared" si="3"/>
        <v>6</v>
      </c>
      <c r="X26" s="64">
        <f t="shared" si="4"/>
        <v>1</v>
      </c>
      <c r="Y26" s="64">
        <f t="shared" si="5"/>
        <v>1</v>
      </c>
      <c r="Z26" s="64">
        <f t="shared" si="6"/>
        <v>2</v>
      </c>
      <c r="AA26" s="64">
        <f t="shared" si="7"/>
        <v>0</v>
      </c>
      <c r="AB26" s="64">
        <f t="shared" si="8"/>
        <v>0</v>
      </c>
      <c r="AC26" s="64">
        <f t="shared" si="9"/>
        <v>0</v>
      </c>
      <c r="AD26" s="64">
        <f t="shared" si="10"/>
        <v>0</v>
      </c>
      <c r="AE26" s="64">
        <f t="shared" si="11"/>
        <v>2</v>
      </c>
      <c r="AF26" s="64">
        <f t="shared" si="12"/>
        <v>0</v>
      </c>
      <c r="AG26" s="64">
        <f t="shared" si="13"/>
        <v>0</v>
      </c>
      <c r="AH26" s="61">
        <v>21</v>
      </c>
    </row>
    <row r="27" spans="1:34">
      <c r="A27" s="91">
        <v>31</v>
      </c>
      <c r="B27" s="102" t="s">
        <v>43</v>
      </c>
      <c r="C27" s="85">
        <v>1</v>
      </c>
      <c r="D27" s="9"/>
      <c r="E27" s="62">
        <v>9</v>
      </c>
      <c r="F27" s="62">
        <v>0</v>
      </c>
      <c r="G27" s="62">
        <v>0</v>
      </c>
      <c r="H27" s="62">
        <v>3</v>
      </c>
      <c r="I27" s="62">
        <v>4</v>
      </c>
      <c r="J27" s="62">
        <v>0</v>
      </c>
      <c r="K27" s="59">
        <f t="shared" si="0"/>
        <v>16</v>
      </c>
      <c r="L27" s="62">
        <v>0</v>
      </c>
      <c r="M27" s="62">
        <v>8</v>
      </c>
      <c r="N27" s="62">
        <v>0</v>
      </c>
      <c r="O27" s="62">
        <v>2</v>
      </c>
      <c r="P27" s="62">
        <v>0</v>
      </c>
      <c r="Q27" s="62">
        <v>0</v>
      </c>
      <c r="R27" s="59">
        <f t="shared" si="1"/>
        <v>10</v>
      </c>
      <c r="S27" s="61">
        <f t="shared" si="2"/>
        <v>26</v>
      </c>
      <c r="T27" s="58"/>
      <c r="U27" s="58"/>
      <c r="V27" s="58"/>
      <c r="W27" s="63">
        <f t="shared" si="3"/>
        <v>7</v>
      </c>
      <c r="X27" s="64">
        <f t="shared" si="4"/>
        <v>0</v>
      </c>
      <c r="Y27" s="64">
        <f t="shared" si="5"/>
        <v>1</v>
      </c>
      <c r="Z27" s="64">
        <f t="shared" si="6"/>
        <v>1</v>
      </c>
      <c r="AA27" s="64">
        <f t="shared" si="7"/>
        <v>1</v>
      </c>
      <c r="AB27" s="64">
        <f t="shared" si="8"/>
        <v>0</v>
      </c>
      <c r="AC27" s="64">
        <f t="shared" si="9"/>
        <v>0</v>
      </c>
      <c r="AD27" s="64">
        <f t="shared" si="10"/>
        <v>0</v>
      </c>
      <c r="AE27" s="64">
        <f t="shared" si="11"/>
        <v>1</v>
      </c>
      <c r="AF27" s="64">
        <f t="shared" si="12"/>
        <v>1</v>
      </c>
      <c r="AG27" s="64">
        <f t="shared" si="13"/>
        <v>0</v>
      </c>
      <c r="AH27" s="61">
        <v>22</v>
      </c>
    </row>
    <row r="28" spans="1:34">
      <c r="A28" s="91">
        <v>4</v>
      </c>
      <c r="B28" s="95" t="s">
        <v>44</v>
      </c>
      <c r="C28" s="83">
        <v>1</v>
      </c>
      <c r="D28" s="9"/>
      <c r="E28" s="62">
        <v>4</v>
      </c>
      <c r="F28" s="62">
        <v>8</v>
      </c>
      <c r="G28" s="62">
        <v>0</v>
      </c>
      <c r="H28" s="62">
        <v>3</v>
      </c>
      <c r="I28" s="62">
        <v>4</v>
      </c>
      <c r="J28" s="62">
        <v>0</v>
      </c>
      <c r="K28" s="59">
        <f t="shared" si="0"/>
        <v>19</v>
      </c>
      <c r="L28" s="62">
        <v>4</v>
      </c>
      <c r="M28" s="62">
        <v>0</v>
      </c>
      <c r="N28" s="62">
        <v>0</v>
      </c>
      <c r="O28" s="62">
        <v>3</v>
      </c>
      <c r="P28" s="62">
        <v>0</v>
      </c>
      <c r="Q28" s="62">
        <v>0</v>
      </c>
      <c r="R28" s="59">
        <f t="shared" si="1"/>
        <v>7</v>
      </c>
      <c r="S28" s="61">
        <f t="shared" si="2"/>
        <v>26</v>
      </c>
      <c r="T28" s="58"/>
      <c r="U28" s="58"/>
      <c r="V28" s="58"/>
      <c r="W28" s="63">
        <f t="shared" si="3"/>
        <v>6</v>
      </c>
      <c r="X28" s="64">
        <f t="shared" si="4"/>
        <v>0</v>
      </c>
      <c r="Y28" s="64">
        <f t="shared" si="5"/>
        <v>0</v>
      </c>
      <c r="Z28" s="64">
        <f t="shared" si="6"/>
        <v>2</v>
      </c>
      <c r="AA28" s="64">
        <f t="shared" si="7"/>
        <v>3</v>
      </c>
      <c r="AB28" s="64">
        <f t="shared" si="8"/>
        <v>0</v>
      </c>
      <c r="AC28" s="64">
        <f t="shared" si="9"/>
        <v>0</v>
      </c>
      <c r="AD28" s="64">
        <f t="shared" si="10"/>
        <v>0</v>
      </c>
      <c r="AE28" s="64">
        <f t="shared" si="11"/>
        <v>1</v>
      </c>
      <c r="AF28" s="64">
        <f t="shared" si="12"/>
        <v>0</v>
      </c>
      <c r="AG28" s="64">
        <f t="shared" si="13"/>
        <v>0</v>
      </c>
      <c r="AH28" s="61">
        <v>23</v>
      </c>
    </row>
    <row r="29" spans="1:34">
      <c r="A29" s="91">
        <v>2</v>
      </c>
      <c r="B29" s="103" t="s">
        <v>55</v>
      </c>
      <c r="C29" s="83">
        <v>1</v>
      </c>
      <c r="D29" s="9"/>
      <c r="E29" s="62">
        <v>3.5</v>
      </c>
      <c r="F29" s="62">
        <v>1.5</v>
      </c>
      <c r="G29" s="62">
        <v>1.5</v>
      </c>
      <c r="H29" s="62">
        <v>5.5</v>
      </c>
      <c r="I29" s="62">
        <v>2.5</v>
      </c>
      <c r="J29" s="62">
        <v>1.5</v>
      </c>
      <c r="K29" s="59">
        <f t="shared" si="0"/>
        <v>16</v>
      </c>
      <c r="L29" s="62">
        <v>1.5</v>
      </c>
      <c r="M29" s="62">
        <v>1.5</v>
      </c>
      <c r="N29" s="62">
        <v>1.5</v>
      </c>
      <c r="O29" s="62">
        <v>4.5</v>
      </c>
      <c r="P29" s="62">
        <v>1.5</v>
      </c>
      <c r="Q29" s="62">
        <v>1.5</v>
      </c>
      <c r="R29" s="59">
        <f t="shared" si="1"/>
        <v>12</v>
      </c>
      <c r="S29" s="61">
        <f t="shared" si="2"/>
        <v>28</v>
      </c>
      <c r="T29" s="58"/>
      <c r="U29" s="58"/>
      <c r="V29" s="58"/>
      <c r="W29" s="63">
        <f t="shared" si="3"/>
        <v>0</v>
      </c>
      <c r="X29" s="64">
        <f t="shared" si="4"/>
        <v>0</v>
      </c>
      <c r="Y29" s="64">
        <f t="shared" si="5"/>
        <v>0</v>
      </c>
      <c r="Z29" s="64">
        <f t="shared" si="6"/>
        <v>0</v>
      </c>
      <c r="AA29" s="64">
        <f t="shared" si="7"/>
        <v>0</v>
      </c>
      <c r="AB29" s="64">
        <f t="shared" si="8"/>
        <v>0</v>
      </c>
      <c r="AC29" s="64">
        <f t="shared" si="9"/>
        <v>0</v>
      </c>
      <c r="AD29" s="64">
        <f t="shared" si="10"/>
        <v>0</v>
      </c>
      <c r="AE29" s="64">
        <f t="shared" si="11"/>
        <v>0</v>
      </c>
      <c r="AF29" s="64">
        <f t="shared" si="12"/>
        <v>0</v>
      </c>
      <c r="AG29" s="64">
        <f t="shared" si="13"/>
        <v>0</v>
      </c>
      <c r="AH29" s="61">
        <v>24</v>
      </c>
    </row>
    <row r="30" spans="1:34">
      <c r="A30" s="91">
        <v>28</v>
      </c>
      <c r="B30" s="96" t="s">
        <v>45</v>
      </c>
      <c r="C30" s="83">
        <v>1</v>
      </c>
      <c r="D30" s="9"/>
      <c r="E30" s="62">
        <v>4</v>
      </c>
      <c r="F30" s="62">
        <v>8</v>
      </c>
      <c r="G30" s="62">
        <v>0</v>
      </c>
      <c r="H30" s="62">
        <v>10</v>
      </c>
      <c r="I30" s="62">
        <v>4</v>
      </c>
      <c r="J30" s="62">
        <v>1</v>
      </c>
      <c r="K30" s="59">
        <f t="shared" si="0"/>
        <v>27</v>
      </c>
      <c r="L30" s="62">
        <v>0</v>
      </c>
      <c r="M30" s="62">
        <v>0</v>
      </c>
      <c r="N30" s="62">
        <v>0</v>
      </c>
      <c r="O30" s="62">
        <v>2</v>
      </c>
      <c r="P30" s="62">
        <v>0</v>
      </c>
      <c r="Q30" s="62">
        <v>0</v>
      </c>
      <c r="R30" s="59">
        <f t="shared" si="1"/>
        <v>2</v>
      </c>
      <c r="S30" s="61">
        <f t="shared" si="2"/>
        <v>29</v>
      </c>
      <c r="T30" s="58"/>
      <c r="U30" s="58"/>
      <c r="V30" s="58"/>
      <c r="W30" s="63">
        <f t="shared" si="3"/>
        <v>6</v>
      </c>
      <c r="X30" s="64">
        <f t="shared" si="4"/>
        <v>1</v>
      </c>
      <c r="Y30" s="64">
        <f t="shared" si="5"/>
        <v>1</v>
      </c>
      <c r="Z30" s="64">
        <f t="shared" si="6"/>
        <v>0</v>
      </c>
      <c r="AA30" s="64">
        <f t="shared" si="7"/>
        <v>2</v>
      </c>
      <c r="AB30" s="64">
        <f t="shared" si="8"/>
        <v>0</v>
      </c>
      <c r="AC30" s="64">
        <f t="shared" si="9"/>
        <v>0</v>
      </c>
      <c r="AD30" s="64">
        <f t="shared" si="10"/>
        <v>0</v>
      </c>
      <c r="AE30" s="64">
        <f t="shared" si="11"/>
        <v>1</v>
      </c>
      <c r="AF30" s="64">
        <f t="shared" si="12"/>
        <v>0</v>
      </c>
      <c r="AG30" s="64">
        <f t="shared" si="13"/>
        <v>1</v>
      </c>
      <c r="AH30" s="61">
        <v>25</v>
      </c>
    </row>
    <row r="31" spans="1:34">
      <c r="A31" s="91">
        <v>21</v>
      </c>
      <c r="B31" s="95" t="s">
        <v>46</v>
      </c>
      <c r="C31" s="83">
        <v>1</v>
      </c>
      <c r="D31" s="9"/>
      <c r="E31" s="62">
        <v>9</v>
      </c>
      <c r="F31" s="62">
        <v>7</v>
      </c>
      <c r="G31" s="62">
        <v>0</v>
      </c>
      <c r="H31" s="62">
        <v>3</v>
      </c>
      <c r="I31" s="62">
        <v>4</v>
      </c>
      <c r="J31" s="62">
        <v>0</v>
      </c>
      <c r="K31" s="59">
        <f t="shared" si="0"/>
        <v>23</v>
      </c>
      <c r="L31" s="62">
        <v>0</v>
      </c>
      <c r="M31" s="62">
        <v>8</v>
      </c>
      <c r="N31" s="62">
        <v>0</v>
      </c>
      <c r="O31" s="62">
        <v>2</v>
      </c>
      <c r="P31" s="62">
        <v>0</v>
      </c>
      <c r="Q31" s="62">
        <v>0</v>
      </c>
      <c r="R31" s="59">
        <f t="shared" si="1"/>
        <v>10</v>
      </c>
      <c r="S31" s="61">
        <f t="shared" si="2"/>
        <v>33</v>
      </c>
      <c r="T31" s="58"/>
      <c r="U31" s="58"/>
      <c r="V31" s="58"/>
      <c r="W31" s="63">
        <f t="shared" si="3"/>
        <v>6</v>
      </c>
      <c r="X31" s="64">
        <f t="shared" si="4"/>
        <v>0</v>
      </c>
      <c r="Y31" s="64">
        <f t="shared" si="5"/>
        <v>1</v>
      </c>
      <c r="Z31" s="64">
        <f t="shared" si="6"/>
        <v>1</v>
      </c>
      <c r="AA31" s="64">
        <f t="shared" si="7"/>
        <v>1</v>
      </c>
      <c r="AB31" s="64">
        <f t="shared" si="8"/>
        <v>0</v>
      </c>
      <c r="AC31" s="64">
        <f t="shared" si="9"/>
        <v>0</v>
      </c>
      <c r="AD31" s="64">
        <f t="shared" si="10"/>
        <v>1</v>
      </c>
      <c r="AE31" s="64">
        <f t="shared" si="11"/>
        <v>1</v>
      </c>
      <c r="AF31" s="64">
        <f t="shared" si="12"/>
        <v>1</v>
      </c>
      <c r="AG31" s="64">
        <f t="shared" si="13"/>
        <v>0</v>
      </c>
      <c r="AH31" s="61">
        <v>26</v>
      </c>
    </row>
    <row r="32" spans="1:34">
      <c r="A32" s="91">
        <v>36</v>
      </c>
      <c r="B32" s="104" t="s">
        <v>47</v>
      </c>
      <c r="C32" s="85">
        <v>3</v>
      </c>
      <c r="D32" s="9"/>
      <c r="E32" s="62">
        <v>5</v>
      </c>
      <c r="F32" s="62">
        <v>8</v>
      </c>
      <c r="G32" s="62">
        <v>0</v>
      </c>
      <c r="H32" s="62">
        <v>4</v>
      </c>
      <c r="I32" s="62">
        <v>3</v>
      </c>
      <c r="J32" s="62">
        <v>1</v>
      </c>
      <c r="K32" s="59">
        <f t="shared" si="0"/>
        <v>21</v>
      </c>
      <c r="L32" s="62">
        <v>2</v>
      </c>
      <c r="M32" s="62">
        <v>8</v>
      </c>
      <c r="N32" s="62">
        <v>0</v>
      </c>
      <c r="O32" s="62">
        <v>2</v>
      </c>
      <c r="P32" s="62">
        <v>0</v>
      </c>
      <c r="Q32" s="62">
        <v>0</v>
      </c>
      <c r="R32" s="59">
        <f t="shared" si="1"/>
        <v>12</v>
      </c>
      <c r="S32" s="61">
        <f t="shared" si="2"/>
        <v>33</v>
      </c>
      <c r="T32" s="58"/>
      <c r="U32" s="58"/>
      <c r="V32" s="58"/>
      <c r="W32" s="63">
        <f t="shared" si="3"/>
        <v>4</v>
      </c>
      <c r="X32" s="64">
        <f t="shared" si="4"/>
        <v>1</v>
      </c>
      <c r="Y32" s="64">
        <f t="shared" si="5"/>
        <v>2</v>
      </c>
      <c r="Z32" s="64">
        <f t="shared" si="6"/>
        <v>1</v>
      </c>
      <c r="AA32" s="64">
        <f t="shared" si="7"/>
        <v>1</v>
      </c>
      <c r="AB32" s="64">
        <f t="shared" si="8"/>
        <v>1</v>
      </c>
      <c r="AC32" s="64">
        <f t="shared" si="9"/>
        <v>0</v>
      </c>
      <c r="AD32" s="64">
        <f t="shared" si="10"/>
        <v>0</v>
      </c>
      <c r="AE32" s="64">
        <f t="shared" si="11"/>
        <v>2</v>
      </c>
      <c r="AF32" s="64">
        <f t="shared" si="12"/>
        <v>0</v>
      </c>
      <c r="AG32" s="64">
        <f t="shared" si="13"/>
        <v>0</v>
      </c>
      <c r="AH32" s="61">
        <v>27</v>
      </c>
    </row>
    <row r="33" spans="1:34">
      <c r="A33" s="91">
        <v>23</v>
      </c>
      <c r="B33" s="95" t="s">
        <v>48</v>
      </c>
      <c r="C33" s="83">
        <v>1</v>
      </c>
      <c r="D33" s="9"/>
      <c r="E33" s="62">
        <v>5</v>
      </c>
      <c r="F33" s="62">
        <v>7</v>
      </c>
      <c r="G33" s="62">
        <v>2</v>
      </c>
      <c r="H33" s="62">
        <v>3</v>
      </c>
      <c r="I33" s="62">
        <v>4</v>
      </c>
      <c r="J33" s="62">
        <v>1</v>
      </c>
      <c r="K33" s="59">
        <f t="shared" si="0"/>
        <v>22</v>
      </c>
      <c r="L33" s="67">
        <v>3</v>
      </c>
      <c r="M33" s="67">
        <v>0</v>
      </c>
      <c r="N33" s="67">
        <v>0</v>
      </c>
      <c r="O33" s="67">
        <v>0</v>
      </c>
      <c r="P33" s="67">
        <v>8</v>
      </c>
      <c r="Q33" s="62">
        <v>0</v>
      </c>
      <c r="R33" s="59">
        <f t="shared" si="1"/>
        <v>11</v>
      </c>
      <c r="S33" s="61">
        <f t="shared" si="2"/>
        <v>33</v>
      </c>
      <c r="T33" s="58"/>
      <c r="U33" s="58"/>
      <c r="V33" s="58"/>
      <c r="W33" s="63">
        <f t="shared" si="3"/>
        <v>4</v>
      </c>
      <c r="X33" s="64">
        <f t="shared" si="4"/>
        <v>1</v>
      </c>
      <c r="Y33" s="64">
        <f t="shared" si="5"/>
        <v>1</v>
      </c>
      <c r="Z33" s="64">
        <f t="shared" si="6"/>
        <v>2</v>
      </c>
      <c r="AA33" s="64">
        <f t="shared" si="7"/>
        <v>1</v>
      </c>
      <c r="AB33" s="64">
        <f t="shared" si="8"/>
        <v>1</v>
      </c>
      <c r="AC33" s="64">
        <f t="shared" si="9"/>
        <v>0</v>
      </c>
      <c r="AD33" s="64">
        <f t="shared" si="10"/>
        <v>1</v>
      </c>
      <c r="AE33" s="64">
        <f t="shared" si="11"/>
        <v>1</v>
      </c>
      <c r="AF33" s="64">
        <f t="shared" si="12"/>
        <v>0</v>
      </c>
      <c r="AG33" s="64">
        <f t="shared" si="13"/>
        <v>0</v>
      </c>
      <c r="AH33" s="61">
        <v>28</v>
      </c>
    </row>
    <row r="34" spans="1:34" ht="16" customHeight="1">
      <c r="A34" s="105">
        <v>37</v>
      </c>
      <c r="B34" s="104" t="s">
        <v>49</v>
      </c>
      <c r="C34" s="85">
        <v>3</v>
      </c>
      <c r="D34" s="9"/>
      <c r="E34" s="62">
        <v>9</v>
      </c>
      <c r="F34" s="62">
        <v>8</v>
      </c>
      <c r="G34" s="62">
        <v>0</v>
      </c>
      <c r="H34" s="62">
        <v>8</v>
      </c>
      <c r="I34" s="62">
        <v>2</v>
      </c>
      <c r="J34" s="62">
        <v>0</v>
      </c>
      <c r="K34" s="59">
        <f t="shared" si="0"/>
        <v>27</v>
      </c>
      <c r="L34" s="62">
        <v>0</v>
      </c>
      <c r="M34" s="62">
        <v>8</v>
      </c>
      <c r="N34" s="62">
        <v>0</v>
      </c>
      <c r="O34" s="62">
        <v>1</v>
      </c>
      <c r="P34" s="62">
        <v>2</v>
      </c>
      <c r="Q34" s="62">
        <v>0</v>
      </c>
      <c r="R34" s="59">
        <f t="shared" si="1"/>
        <v>11</v>
      </c>
      <c r="S34" s="61">
        <f t="shared" si="2"/>
        <v>38</v>
      </c>
      <c r="T34" s="58"/>
      <c r="U34" s="58"/>
      <c r="V34" s="58"/>
      <c r="W34" s="63">
        <f t="shared" si="3"/>
        <v>5</v>
      </c>
      <c r="X34" s="64">
        <f t="shared" si="4"/>
        <v>1</v>
      </c>
      <c r="Y34" s="64">
        <f t="shared" si="5"/>
        <v>2</v>
      </c>
      <c r="Z34" s="64">
        <f t="shared" si="6"/>
        <v>0</v>
      </c>
      <c r="AA34" s="64">
        <f t="shared" si="7"/>
        <v>0</v>
      </c>
      <c r="AB34" s="64">
        <f t="shared" si="8"/>
        <v>0</v>
      </c>
      <c r="AC34" s="64">
        <f t="shared" si="9"/>
        <v>0</v>
      </c>
      <c r="AD34" s="64">
        <f t="shared" si="10"/>
        <v>0</v>
      </c>
      <c r="AE34" s="64">
        <f t="shared" si="11"/>
        <v>3</v>
      </c>
      <c r="AF34" s="64">
        <f t="shared" si="12"/>
        <v>1</v>
      </c>
      <c r="AG34" s="64">
        <f t="shared" si="13"/>
        <v>0</v>
      </c>
      <c r="AH34" s="61">
        <v>29</v>
      </c>
    </row>
    <row r="35" spans="1:34">
      <c r="A35" s="91">
        <v>19</v>
      </c>
      <c r="B35" s="95" t="s">
        <v>50</v>
      </c>
      <c r="C35" s="83">
        <v>3</v>
      </c>
      <c r="D35" s="9"/>
      <c r="E35" s="62">
        <v>8</v>
      </c>
      <c r="F35" s="62">
        <v>10</v>
      </c>
      <c r="G35" s="62">
        <v>2</v>
      </c>
      <c r="H35" s="62">
        <v>4</v>
      </c>
      <c r="I35" s="62">
        <v>8</v>
      </c>
      <c r="J35" s="62">
        <v>0</v>
      </c>
      <c r="K35" s="59">
        <f t="shared" si="0"/>
        <v>32</v>
      </c>
      <c r="L35" s="62">
        <v>10</v>
      </c>
      <c r="M35" s="62">
        <v>8</v>
      </c>
      <c r="N35" s="62">
        <v>0</v>
      </c>
      <c r="O35" s="62">
        <v>5</v>
      </c>
      <c r="P35" s="62">
        <v>0</v>
      </c>
      <c r="Q35" s="62">
        <v>0</v>
      </c>
      <c r="R35" s="59">
        <f t="shared" si="1"/>
        <v>23</v>
      </c>
      <c r="S35" s="61">
        <f t="shared" si="2"/>
        <v>55</v>
      </c>
      <c r="T35" s="58"/>
      <c r="U35" s="58"/>
      <c r="V35" s="58"/>
      <c r="W35" s="63">
        <f t="shared" si="3"/>
        <v>4</v>
      </c>
      <c r="X35" s="64">
        <f t="shared" si="4"/>
        <v>0</v>
      </c>
      <c r="Y35" s="64">
        <f t="shared" si="5"/>
        <v>1</v>
      </c>
      <c r="Z35" s="64">
        <f t="shared" si="6"/>
        <v>0</v>
      </c>
      <c r="AA35" s="64">
        <f t="shared" si="7"/>
        <v>1</v>
      </c>
      <c r="AB35" s="64">
        <f t="shared" si="8"/>
        <v>1</v>
      </c>
      <c r="AC35" s="64">
        <f t="shared" si="9"/>
        <v>0</v>
      </c>
      <c r="AD35" s="64">
        <f t="shared" si="10"/>
        <v>0</v>
      </c>
      <c r="AE35" s="64">
        <f t="shared" si="11"/>
        <v>3</v>
      </c>
      <c r="AF35" s="64">
        <f t="shared" si="12"/>
        <v>0</v>
      </c>
      <c r="AG35" s="64">
        <f t="shared" si="13"/>
        <v>2</v>
      </c>
      <c r="AH35" s="61">
        <v>30</v>
      </c>
    </row>
    <row r="36" spans="1:34" ht="14.25" customHeight="1">
      <c r="A36" s="89">
        <v>38</v>
      </c>
      <c r="B36" s="95" t="s">
        <v>51</v>
      </c>
      <c r="C36" s="85">
        <v>2</v>
      </c>
      <c r="D36" s="9"/>
      <c r="E36" s="62">
        <v>8</v>
      </c>
      <c r="F36" s="62">
        <v>8</v>
      </c>
      <c r="G36" s="62">
        <v>4</v>
      </c>
      <c r="H36" s="62">
        <v>9</v>
      </c>
      <c r="I36" s="62">
        <v>9</v>
      </c>
      <c r="J36" s="62">
        <v>1</v>
      </c>
      <c r="K36" s="59">
        <f t="shared" si="0"/>
        <v>39</v>
      </c>
      <c r="L36" s="62">
        <v>10</v>
      </c>
      <c r="M36" s="62">
        <v>7</v>
      </c>
      <c r="N36" s="62">
        <v>7</v>
      </c>
      <c r="O36" s="62">
        <v>4</v>
      </c>
      <c r="P36" s="62">
        <v>5</v>
      </c>
      <c r="Q36" s="62">
        <v>1</v>
      </c>
      <c r="R36" s="59">
        <f t="shared" si="1"/>
        <v>34</v>
      </c>
      <c r="S36" s="61">
        <f t="shared" si="2"/>
        <v>73</v>
      </c>
      <c r="T36" s="58"/>
      <c r="U36" s="58"/>
      <c r="V36" s="58"/>
      <c r="W36" s="63">
        <f t="shared" si="3"/>
        <v>0</v>
      </c>
      <c r="X36" s="64">
        <f t="shared" si="4"/>
        <v>2</v>
      </c>
      <c r="Y36" s="64">
        <f t="shared" si="5"/>
        <v>0</v>
      </c>
      <c r="Z36" s="64">
        <f t="shared" si="6"/>
        <v>0</v>
      </c>
      <c r="AA36" s="64">
        <f t="shared" si="7"/>
        <v>2</v>
      </c>
      <c r="AB36" s="64">
        <f t="shared" si="8"/>
        <v>1</v>
      </c>
      <c r="AC36" s="64">
        <f t="shared" si="9"/>
        <v>0</v>
      </c>
      <c r="AD36" s="64">
        <f t="shared" si="10"/>
        <v>2</v>
      </c>
      <c r="AE36" s="64">
        <f t="shared" si="11"/>
        <v>2</v>
      </c>
      <c r="AF36" s="64">
        <f t="shared" si="12"/>
        <v>2</v>
      </c>
      <c r="AG36" s="64">
        <f t="shared" si="13"/>
        <v>1</v>
      </c>
      <c r="AH36" s="61">
        <v>31</v>
      </c>
    </row>
    <row r="37" spans="1:34" ht="15.5" customHeight="1">
      <c r="A37" s="68">
        <v>34</v>
      </c>
      <c r="B37" s="71" t="s">
        <v>52</v>
      </c>
      <c r="C37" s="65">
        <v>2</v>
      </c>
      <c r="D37" s="9"/>
      <c r="E37" s="62">
        <v>10</v>
      </c>
      <c r="F37" s="62">
        <v>9</v>
      </c>
      <c r="G37" s="62">
        <v>8</v>
      </c>
      <c r="H37" s="62">
        <v>9</v>
      </c>
      <c r="I37" s="62">
        <v>8</v>
      </c>
      <c r="J37" s="62">
        <v>1</v>
      </c>
      <c r="K37" s="59">
        <f t="shared" si="0"/>
        <v>45</v>
      </c>
      <c r="L37" s="62">
        <v>6</v>
      </c>
      <c r="M37" s="62">
        <v>8</v>
      </c>
      <c r="N37" s="62">
        <v>8</v>
      </c>
      <c r="O37" s="62">
        <v>3</v>
      </c>
      <c r="P37" s="62">
        <v>9</v>
      </c>
      <c r="Q37" s="62">
        <v>0</v>
      </c>
      <c r="R37" s="59">
        <f t="shared" si="1"/>
        <v>34</v>
      </c>
      <c r="S37" s="61">
        <f t="shared" si="2"/>
        <v>79</v>
      </c>
      <c r="T37" s="58"/>
      <c r="U37" s="58"/>
      <c r="V37" s="58"/>
      <c r="W37" s="63">
        <f t="shared" si="3"/>
        <v>1</v>
      </c>
      <c r="X37" s="64">
        <f t="shared" si="4"/>
        <v>1</v>
      </c>
      <c r="Y37" s="64">
        <f t="shared" si="5"/>
        <v>0</v>
      </c>
      <c r="Z37" s="64">
        <f t="shared" si="6"/>
        <v>1</v>
      </c>
      <c r="AA37" s="64">
        <f t="shared" si="7"/>
        <v>0</v>
      </c>
      <c r="AB37" s="64">
        <f t="shared" si="8"/>
        <v>0</v>
      </c>
      <c r="AC37" s="64">
        <f t="shared" si="9"/>
        <v>1</v>
      </c>
      <c r="AD37" s="64">
        <f t="shared" si="10"/>
        <v>0</v>
      </c>
      <c r="AE37" s="64">
        <f t="shared" si="11"/>
        <v>4</v>
      </c>
      <c r="AF37" s="64">
        <f t="shared" si="12"/>
        <v>3</v>
      </c>
      <c r="AG37" s="64">
        <f t="shared" si="13"/>
        <v>1</v>
      </c>
      <c r="AH37" s="61">
        <v>32</v>
      </c>
    </row>
    <row r="38" spans="1:34" ht="16" customHeight="1">
      <c r="A38" s="72">
        <v>35</v>
      </c>
      <c r="B38" s="81" t="s">
        <v>53</v>
      </c>
      <c r="C38" s="73">
        <v>3</v>
      </c>
      <c r="D38" s="74"/>
      <c r="E38" s="62">
        <v>9</v>
      </c>
      <c r="F38" s="62">
        <v>8</v>
      </c>
      <c r="G38" s="62">
        <v>8</v>
      </c>
      <c r="H38" s="62">
        <v>9</v>
      </c>
      <c r="I38" s="62">
        <v>8</v>
      </c>
      <c r="J38" s="62">
        <v>0</v>
      </c>
      <c r="K38" s="75">
        <f t="shared" si="0"/>
        <v>42</v>
      </c>
      <c r="L38" s="62">
        <v>10</v>
      </c>
      <c r="M38" s="62">
        <v>10</v>
      </c>
      <c r="N38" s="62">
        <v>10</v>
      </c>
      <c r="O38" s="62">
        <v>10</v>
      </c>
      <c r="P38" s="62">
        <v>10</v>
      </c>
      <c r="Q38" s="62">
        <v>10</v>
      </c>
      <c r="R38" s="75">
        <f t="shared" si="1"/>
        <v>60</v>
      </c>
      <c r="S38" s="76">
        <f t="shared" si="2"/>
        <v>102</v>
      </c>
      <c r="T38" s="77"/>
      <c r="U38" s="77"/>
      <c r="V38" s="77"/>
      <c r="W38" s="78">
        <f t="shared" si="3"/>
        <v>1</v>
      </c>
      <c r="X38" s="79">
        <f t="shared" si="4"/>
        <v>0</v>
      </c>
      <c r="Y38" s="79">
        <f t="shared" si="5"/>
        <v>0</v>
      </c>
      <c r="Z38" s="79">
        <f t="shared" si="6"/>
        <v>0</v>
      </c>
      <c r="AA38" s="79">
        <f t="shared" si="7"/>
        <v>0</v>
      </c>
      <c r="AB38" s="79">
        <f t="shared" si="8"/>
        <v>0</v>
      </c>
      <c r="AC38" s="79">
        <f t="shared" si="9"/>
        <v>0</v>
      </c>
      <c r="AD38" s="79">
        <f t="shared" si="10"/>
        <v>0</v>
      </c>
      <c r="AE38" s="79">
        <f t="shared" si="11"/>
        <v>3</v>
      </c>
      <c r="AF38" s="79">
        <f t="shared" si="12"/>
        <v>2</v>
      </c>
      <c r="AG38" s="79">
        <f t="shared" si="13"/>
        <v>6</v>
      </c>
      <c r="AH38" s="76">
        <v>33</v>
      </c>
    </row>
  </sheetData>
  <mergeCells count="3">
    <mergeCell ref="T2:V3"/>
    <mergeCell ref="F3:J3"/>
    <mergeCell ref="M3:Q3"/>
  </mergeCells>
  <phoneticPr fontId="11" type="noConversion"/>
  <pageMargins left="0.39370078740157483" right="0.39370078740157483" top="1" bottom="1" header="0.5" footer="0.5"/>
  <pageSetup paperSize="9" scale="77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McCulloch</dc:creator>
  <cp:lastModifiedBy>Ian McCulloch</cp:lastModifiedBy>
  <cp:lastPrinted>2023-05-07T17:26:34Z</cp:lastPrinted>
  <dcterms:created xsi:type="dcterms:W3CDTF">2023-05-07T17:14:50Z</dcterms:created>
  <dcterms:modified xsi:type="dcterms:W3CDTF">2023-05-07T17:42:31Z</dcterms:modified>
</cp:coreProperties>
</file>