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2"/>
  </bookViews>
  <sheets>
    <sheet name="Data" sheetId="1" r:id="rId1"/>
    <sheet name="Processed" sheetId="4" r:id="rId2"/>
    <sheet name="Printing Set" sheetId="3" r:id="rId3"/>
    <sheet name="Sheet1" sheetId="5" r:id="rId4"/>
  </sheets>
  <definedNames>
    <definedName name="_xlnm._FilterDatabase" localSheetId="2" hidden="1">'Printing Set'!$A$1:$Z$26</definedName>
  </definedNames>
  <calcPr calcId="144525"/>
</workbook>
</file>

<file path=xl/calcChain.xml><?xml version="1.0" encoding="utf-8"?>
<calcChain xmlns="http://schemas.openxmlformats.org/spreadsheetml/2006/main">
  <c r="Z20" i="3" l="1"/>
  <c r="Z7" i="3"/>
  <c r="Z9" i="3"/>
  <c r="Z5" i="3"/>
  <c r="Z10" i="3"/>
  <c r="Z23" i="3"/>
  <c r="Z27" i="3"/>
  <c r="Z21" i="3"/>
  <c r="Z15" i="3"/>
  <c r="Z18" i="3"/>
  <c r="Z19" i="3"/>
  <c r="Z13" i="3"/>
  <c r="Z24" i="3"/>
  <c r="Z22" i="3"/>
  <c r="Z17" i="3"/>
  <c r="Z14" i="3"/>
  <c r="Z25" i="3"/>
  <c r="Z6" i="3"/>
  <c r="Z11" i="3"/>
  <c r="Z8" i="3"/>
  <c r="Z12" i="3"/>
  <c r="Z2" i="3"/>
  <c r="Z16" i="3"/>
  <c r="Z4" i="3"/>
  <c r="Z26" i="3"/>
  <c r="M6" i="4"/>
  <c r="Z3" i="3"/>
  <c r="A6" i="4"/>
  <c r="B6" i="4"/>
  <c r="C6" i="4"/>
  <c r="D6" i="4"/>
  <c r="A7" i="4"/>
  <c r="B7" i="4"/>
  <c r="C7" i="4"/>
  <c r="D7" i="4"/>
  <c r="A8" i="4"/>
  <c r="B8" i="4"/>
  <c r="C8" i="4"/>
  <c r="D8" i="4"/>
  <c r="A9" i="4"/>
  <c r="B9" i="4"/>
  <c r="C9" i="4"/>
  <c r="D9" i="4"/>
  <c r="A10" i="4"/>
  <c r="B10" i="4"/>
  <c r="C10" i="4"/>
  <c r="D10" i="4"/>
  <c r="A11" i="4"/>
  <c r="B11" i="4"/>
  <c r="C11" i="4"/>
  <c r="D11" i="4"/>
  <c r="A12" i="4"/>
  <c r="B12" i="4"/>
  <c r="C12" i="4"/>
  <c r="D12" i="4"/>
  <c r="A13" i="4"/>
  <c r="B13" i="4"/>
  <c r="C13" i="4"/>
  <c r="D13" i="4"/>
  <c r="A14" i="4"/>
  <c r="B14" i="4"/>
  <c r="C14" i="4"/>
  <c r="D14" i="4"/>
  <c r="A15" i="4"/>
  <c r="B15" i="4"/>
  <c r="C15" i="4"/>
  <c r="D15" i="4"/>
  <c r="A16" i="4"/>
  <c r="B16" i="4"/>
  <c r="C16" i="4"/>
  <c r="D16" i="4"/>
  <c r="A17" i="4"/>
  <c r="B17" i="4"/>
  <c r="C17" i="4"/>
  <c r="D17" i="4"/>
  <c r="A18" i="4"/>
  <c r="B18" i="4"/>
  <c r="C18" i="4"/>
  <c r="D18" i="4"/>
  <c r="A19" i="4"/>
  <c r="B19" i="4"/>
  <c r="C19" i="4"/>
  <c r="D19" i="4"/>
  <c r="A20" i="4"/>
  <c r="B20" i="4"/>
  <c r="C20" i="4"/>
  <c r="D20" i="4"/>
  <c r="A21" i="4"/>
  <c r="B21" i="4"/>
  <c r="C21" i="4"/>
  <c r="D21" i="4"/>
  <c r="A22" i="4"/>
  <c r="B22" i="4"/>
  <c r="C22" i="4"/>
  <c r="D22" i="4"/>
  <c r="A23" i="4"/>
  <c r="B23" i="4"/>
  <c r="C23" i="4"/>
  <c r="D23" i="4"/>
  <c r="A24" i="4"/>
  <c r="B24" i="4"/>
  <c r="C24" i="4"/>
  <c r="D24" i="4"/>
  <c r="A25" i="4"/>
  <c r="B25" i="4"/>
  <c r="C25" i="4"/>
  <c r="D25" i="4"/>
  <c r="A26" i="4"/>
  <c r="B26" i="4"/>
  <c r="C26" i="4"/>
  <c r="D26" i="4"/>
  <c r="A27" i="4"/>
  <c r="B27" i="4"/>
  <c r="C27" i="4"/>
  <c r="D27" i="4"/>
  <c r="A28" i="4"/>
  <c r="B28" i="4"/>
  <c r="C28" i="4"/>
  <c r="D28" i="4"/>
  <c r="A29" i="4"/>
  <c r="B29" i="4"/>
  <c r="C29" i="4"/>
  <c r="D29" i="4"/>
  <c r="A30" i="4"/>
  <c r="B30" i="4"/>
  <c r="C30" i="4"/>
  <c r="D30" i="4"/>
  <c r="A31" i="4"/>
  <c r="B31" i="4"/>
  <c r="C31" i="4"/>
  <c r="D31" i="4"/>
  <c r="A32" i="4"/>
  <c r="B32" i="4"/>
  <c r="C32" i="4"/>
  <c r="D32" i="4"/>
  <c r="A33" i="4"/>
  <c r="B33" i="4"/>
  <c r="C33" i="4"/>
  <c r="D33" i="4"/>
  <c r="A34" i="4"/>
  <c r="B34" i="4"/>
  <c r="C34" i="4"/>
  <c r="D34" i="4"/>
  <c r="A35" i="4"/>
  <c r="B35" i="4"/>
  <c r="C35" i="4"/>
  <c r="D35" i="4"/>
  <c r="A36" i="4"/>
  <c r="B36" i="4"/>
  <c r="C36" i="4"/>
  <c r="D36" i="4"/>
  <c r="A37" i="4"/>
  <c r="B37" i="4"/>
  <c r="C37" i="4"/>
  <c r="D37" i="4"/>
  <c r="A38" i="4"/>
  <c r="B38" i="4"/>
  <c r="C38" i="4"/>
  <c r="D38" i="4"/>
  <c r="A39" i="4"/>
  <c r="B39" i="4"/>
  <c r="C39" i="4"/>
  <c r="D39" i="4"/>
  <c r="A40" i="4"/>
  <c r="B40" i="4"/>
  <c r="C40" i="4"/>
  <c r="D40" i="4"/>
  <c r="A41" i="4"/>
  <c r="B41" i="4"/>
  <c r="C41" i="4"/>
  <c r="D41" i="4"/>
  <c r="A42" i="4"/>
  <c r="B42" i="4"/>
  <c r="C42" i="4"/>
  <c r="D42" i="4"/>
  <c r="A43" i="4"/>
  <c r="B43" i="4"/>
  <c r="C43" i="4"/>
  <c r="D43" i="4"/>
  <c r="A5" i="4"/>
  <c r="B5" i="4"/>
  <c r="C5" i="4"/>
  <c r="D5" i="4"/>
  <c r="L32" i="4"/>
  <c r="P1" i="4" a="1"/>
  <c r="P1" i="4" s="1"/>
  <c r="P2" i="4" s="1"/>
  <c r="Q1" i="4" a="1"/>
  <c r="Q1" i="4" s="1"/>
  <c r="Q2" i="4" s="1"/>
  <c r="Q19" i="4" s="1"/>
  <c r="R1" i="4" a="1"/>
  <c r="R1" i="4" s="1"/>
  <c r="R2" i="4" s="1"/>
  <c r="S1" i="4" a="1"/>
  <c r="S1" i="4" s="1"/>
  <c r="S2" i="4" s="1"/>
  <c r="T1" i="4" a="1"/>
  <c r="T1" i="4" s="1"/>
  <c r="T2" i="4" s="1"/>
  <c r="U1" i="4" a="1"/>
  <c r="U1" i="4" s="1"/>
  <c r="U2" i="4" s="1"/>
  <c r="U22" i="4" s="1"/>
  <c r="V1" i="4" a="1"/>
  <c r="V1" i="4" s="1"/>
  <c r="V2" i="4" s="1"/>
  <c r="V5" i="4" s="1"/>
  <c r="W1" i="4" a="1"/>
  <c r="W1" i="4" s="1"/>
  <c r="W2" i="4" s="1"/>
  <c r="X1" i="4" a="1"/>
  <c r="X1" i="4" s="1"/>
  <c r="X2" i="4" s="1"/>
  <c r="X5" i="4" s="1"/>
  <c r="Y1" i="4" a="1"/>
  <c r="Y1" i="4" s="1"/>
  <c r="Y2" i="4" s="1"/>
  <c r="F1" i="4" a="1"/>
  <c r="F1" i="4" s="1"/>
  <c r="F2" i="4" s="1"/>
  <c r="H37" i="4"/>
  <c r="G1" i="4" a="1"/>
  <c r="G1" i="4" s="1"/>
  <c r="G2" i="4" s="1"/>
  <c r="J41" i="4"/>
  <c r="H1" i="4" a="1"/>
  <c r="H1" i="4" s="1"/>
  <c r="H2" i="4" s="1"/>
  <c r="I1" i="4" a="1"/>
  <c r="I1" i="4" s="1"/>
  <c r="I2" i="4" s="1"/>
  <c r="J1" i="4" a="1"/>
  <c r="J1" i="4" s="1"/>
  <c r="O13" i="4" s="1"/>
  <c r="K1" i="4" a="1"/>
  <c r="K1" i="4" s="1"/>
  <c r="K2" i="4" s="1"/>
  <c r="L1" i="4" a="1"/>
  <c r="L1" i="4" s="1"/>
  <c r="L2" i="4" s="1"/>
  <c r="M1" i="4" a="1"/>
  <c r="M1" i="4" s="1"/>
  <c r="M2" i="4" s="1"/>
  <c r="N1" i="4" a="1"/>
  <c r="N1" i="4" s="1"/>
  <c r="N2" i="4" s="1"/>
  <c r="O1" i="4" a="1"/>
  <c r="O1" i="4" s="1"/>
  <c r="Y5" i="4" s="1"/>
  <c r="E1" i="4" a="1"/>
  <c r="E1" i="4" s="1"/>
  <c r="E2" i="4" s="1"/>
  <c r="E6" i="4"/>
  <c r="F6" i="4"/>
  <c r="G6" i="4"/>
  <c r="H6" i="4"/>
  <c r="I6" i="4"/>
  <c r="J6" i="4"/>
  <c r="K6" i="4"/>
  <c r="L6" i="4"/>
  <c r="N6" i="4"/>
  <c r="O6" i="4"/>
  <c r="P6" i="4"/>
  <c r="Q6" i="4"/>
  <c r="R6" i="4"/>
  <c r="S6" i="4"/>
  <c r="T6" i="4"/>
  <c r="U6" i="4"/>
  <c r="V6" i="4"/>
  <c r="W6" i="4"/>
  <c r="X6" i="4"/>
  <c r="Y6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E12" i="4"/>
  <c r="F12" i="4"/>
  <c r="H12" i="4"/>
  <c r="I12" i="4"/>
  <c r="J12" i="4"/>
  <c r="K12" i="4"/>
  <c r="L12" i="4"/>
  <c r="M12" i="4"/>
  <c r="N12" i="4"/>
  <c r="Q12" i="4"/>
  <c r="R12" i="4"/>
  <c r="S12" i="4"/>
  <c r="U12" i="4"/>
  <c r="V12" i="4"/>
  <c r="W12" i="4"/>
  <c r="Y12" i="4"/>
  <c r="E13" i="4"/>
  <c r="F13" i="4"/>
  <c r="G13" i="4"/>
  <c r="H13" i="4"/>
  <c r="I13" i="4"/>
  <c r="K13" i="4"/>
  <c r="L13" i="4"/>
  <c r="M13" i="4"/>
  <c r="N13" i="4"/>
  <c r="P13" i="4"/>
  <c r="Q13" i="4"/>
  <c r="R13" i="4"/>
  <c r="S13" i="4"/>
  <c r="T13" i="4"/>
  <c r="U13" i="4"/>
  <c r="V13" i="4"/>
  <c r="W13" i="4"/>
  <c r="X13" i="4"/>
  <c r="Y13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E19" i="4"/>
  <c r="F19" i="4"/>
  <c r="G19" i="4"/>
  <c r="H19" i="4"/>
  <c r="I19" i="4"/>
  <c r="J19" i="4"/>
  <c r="K19" i="4"/>
  <c r="L19" i="4"/>
  <c r="M19" i="4"/>
  <c r="N19" i="4"/>
  <c r="O19" i="4"/>
  <c r="P19" i="4"/>
  <c r="R19" i="4"/>
  <c r="S19" i="4"/>
  <c r="T19" i="4"/>
  <c r="U19" i="4"/>
  <c r="V19" i="4"/>
  <c r="W19" i="4"/>
  <c r="X19" i="4"/>
  <c r="Y19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E21" i="4"/>
  <c r="F21" i="4"/>
  <c r="G21" i="4"/>
  <c r="H21" i="4"/>
  <c r="I21" i="4"/>
  <c r="J21" i="4"/>
  <c r="K21" i="4"/>
  <c r="L21" i="4"/>
  <c r="M21" i="4"/>
  <c r="N21" i="4"/>
  <c r="P21" i="4"/>
  <c r="R21" i="4"/>
  <c r="S21" i="4"/>
  <c r="T21" i="4"/>
  <c r="U21" i="4"/>
  <c r="V21" i="4"/>
  <c r="W21" i="4"/>
  <c r="X21" i="4"/>
  <c r="Y21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V22" i="4"/>
  <c r="W22" i="4"/>
  <c r="X22" i="4"/>
  <c r="Y22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V25" i="4"/>
  <c r="W25" i="4"/>
  <c r="X25" i="4"/>
  <c r="Y25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E30" i="4"/>
  <c r="G30" i="4"/>
  <c r="H30" i="4"/>
  <c r="I30" i="4"/>
  <c r="J30" i="4"/>
  <c r="K30" i="4"/>
  <c r="L30" i="4"/>
  <c r="M30" i="4"/>
  <c r="N30" i="4"/>
  <c r="O30" i="4"/>
  <c r="P30" i="4"/>
  <c r="Q30" i="4"/>
  <c r="R30" i="4"/>
  <c r="T30" i="4"/>
  <c r="U30" i="4"/>
  <c r="V30" i="4"/>
  <c r="X30" i="4"/>
  <c r="Y30" i="4"/>
  <c r="E31" i="4"/>
  <c r="F31" i="4"/>
  <c r="G31" i="4"/>
  <c r="H31" i="4"/>
  <c r="I31" i="4"/>
  <c r="K31" i="4"/>
  <c r="L31" i="4"/>
  <c r="M31" i="4"/>
  <c r="N31" i="4"/>
  <c r="O31" i="4"/>
  <c r="P31" i="4"/>
  <c r="Q31" i="4"/>
  <c r="R31" i="4"/>
  <c r="S31" i="4"/>
  <c r="U31" i="4"/>
  <c r="V31" i="4"/>
  <c r="W31" i="4"/>
  <c r="X31" i="4"/>
  <c r="Y31" i="4"/>
  <c r="E32" i="4"/>
  <c r="F32" i="4"/>
  <c r="G32" i="4"/>
  <c r="H32" i="4"/>
  <c r="I32" i="4"/>
  <c r="J32" i="4"/>
  <c r="K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T36" i="4"/>
  <c r="U36" i="4"/>
  <c r="V36" i="4"/>
  <c r="W36" i="4"/>
  <c r="X36" i="4"/>
  <c r="Y36" i="4"/>
  <c r="E37" i="4"/>
  <c r="F37" i="4"/>
  <c r="G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E41" i="4"/>
  <c r="F41" i="4"/>
  <c r="G41" i="4"/>
  <c r="H41" i="4"/>
  <c r="I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A4" i="4"/>
  <c r="B4" i="4"/>
  <c r="C4" i="4"/>
  <c r="D4" i="4"/>
  <c r="T5" i="4"/>
  <c r="S5" i="4"/>
  <c r="R5" i="4"/>
  <c r="Q5" i="4"/>
  <c r="M5" i="4"/>
  <c r="J5" i="4"/>
  <c r="H5" i="4"/>
  <c r="F5" i="4"/>
  <c r="O5" i="4"/>
  <c r="P5" i="4"/>
  <c r="N5" i="4"/>
  <c r="L5" i="4"/>
  <c r="K5" i="4"/>
  <c r="I5" i="4"/>
  <c r="G5" i="4"/>
  <c r="E5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E4" i="4"/>
  <c r="J2" i="4" l="1"/>
  <c r="O2" i="4"/>
  <c r="O21" i="4" s="1"/>
  <c r="F30" i="4"/>
  <c r="W30" i="4"/>
  <c r="W5" i="4"/>
  <c r="U5" i="4"/>
  <c r="U25" i="4"/>
  <c r="S30" i="4"/>
  <c r="S36" i="4"/>
  <c r="J13" i="4" l="1"/>
  <c r="J31" i="4"/>
</calcChain>
</file>

<file path=xl/sharedStrings.xml><?xml version="1.0" encoding="utf-8"?>
<sst xmlns="http://schemas.openxmlformats.org/spreadsheetml/2006/main" count="185" uniqueCount="78">
  <si>
    <t>Name</t>
  </si>
  <si>
    <t>Car</t>
  </si>
  <si>
    <t>Class</t>
  </si>
  <si>
    <t>Number</t>
  </si>
  <si>
    <t>T1 Pen</t>
  </si>
  <si>
    <t>T2 Time</t>
  </si>
  <si>
    <t>T2 Pen</t>
  </si>
  <si>
    <t>T3 Time</t>
  </si>
  <si>
    <t>T3 Pen</t>
  </si>
  <si>
    <t>T4 Pen</t>
  </si>
  <si>
    <t>T4 Time</t>
  </si>
  <si>
    <t>T5 Time</t>
  </si>
  <si>
    <t>T5 Pen</t>
  </si>
  <si>
    <t>T6 Time</t>
  </si>
  <si>
    <t>T6 Pen</t>
  </si>
  <si>
    <t>T7 Time</t>
  </si>
  <si>
    <t>T7 Pen</t>
  </si>
  <si>
    <t>T8 Time</t>
  </si>
  <si>
    <t>T8 Pen</t>
  </si>
  <si>
    <t>T9 Time</t>
  </si>
  <si>
    <t>T9 Pen</t>
  </si>
  <si>
    <t>T10 Time</t>
  </si>
  <si>
    <t>T10 Pen</t>
  </si>
  <si>
    <t>T11 Time</t>
  </si>
  <si>
    <t>T11 Pen</t>
  </si>
  <si>
    <t>T12 Time</t>
  </si>
  <si>
    <t>T12 Pen</t>
  </si>
  <si>
    <t>Fastest on Test</t>
  </si>
  <si>
    <t>Max Time</t>
  </si>
  <si>
    <t>T13 Time</t>
  </si>
  <si>
    <t>T13 Pen</t>
  </si>
  <si>
    <t>T14 Time</t>
  </si>
  <si>
    <t>T14 Pen</t>
  </si>
  <si>
    <t>T15 Time</t>
  </si>
  <si>
    <t>T15 Pen</t>
  </si>
  <si>
    <t>T16 Time</t>
  </si>
  <si>
    <t>T16 Pen</t>
  </si>
  <si>
    <t>T17 Time</t>
  </si>
  <si>
    <t>T17 Pen</t>
  </si>
  <si>
    <t>T18 Time</t>
  </si>
  <si>
    <t>T18 Pen</t>
  </si>
  <si>
    <t>T19 Time</t>
  </si>
  <si>
    <t>T19 Pen</t>
  </si>
  <si>
    <t>T20 Time</t>
  </si>
  <si>
    <t>T20 Pen</t>
  </si>
  <si>
    <t>T21 Time</t>
  </si>
  <si>
    <t>T21 Pen</t>
  </si>
  <si>
    <t>Piers MacFheorais</t>
  </si>
  <si>
    <t>Mazda MX-5</t>
  </si>
  <si>
    <t>Brian Duggan</t>
  </si>
  <si>
    <t>Starlet</t>
  </si>
  <si>
    <t>Frank Lenehan</t>
  </si>
  <si>
    <t>Robert Lewis</t>
  </si>
  <si>
    <t>John McAssey</t>
  </si>
  <si>
    <t>Stephen Briggs</t>
  </si>
  <si>
    <t>Stephen Kellett</t>
  </si>
  <si>
    <t>Ben Kellett</t>
  </si>
  <si>
    <t>Lee Deane</t>
  </si>
  <si>
    <t>Colin Sheridan</t>
  </si>
  <si>
    <t>Robert Gloster</t>
  </si>
  <si>
    <t>Darren Delaney</t>
  </si>
  <si>
    <t>David Forde</t>
  </si>
  <si>
    <t>Kevin Maher</t>
  </si>
  <si>
    <t>Aoife Ryan</t>
  </si>
  <si>
    <t>Conor Clarke</t>
  </si>
  <si>
    <t>Kieran Garahy</t>
  </si>
  <si>
    <t>Keith Shaw</t>
  </si>
  <si>
    <t>John Nolan</t>
  </si>
  <si>
    <t>James Mansfield</t>
  </si>
  <si>
    <t>Philip O'Reilly</t>
  </si>
  <si>
    <t>Lar Hogan</t>
  </si>
  <si>
    <t>Richard Meeke</t>
  </si>
  <si>
    <t>Patrick O'Leary</t>
  </si>
  <si>
    <t>David Meeke</t>
  </si>
  <si>
    <t>Eoin Longworth</t>
  </si>
  <si>
    <t>max</t>
  </si>
  <si>
    <t>Total</t>
  </si>
  <si>
    <t>T1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</si>
</sst>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3"/>
  <sheetViews>
    <sheetView workbookViewId="0">
      <pane xSplit="4" ySplit="1" topLeftCell="Y9" activePane="bottomRight" state="frozen"/>
      <selection pane="topRight" activeCell="E1" sqref="E1"/>
      <selection pane="bottomLeft" activeCell="A2" sqref="A2"/>
      <selection pane="bottomRight" activeCell="AI10" sqref="AI10"/>
    </sheetView>
  </sheetViews>
  <sheetFormatPr defaultRowHeight="15" x14ac:dyDescent="0.25"/>
  <cols>
    <col min="1" max="1" width="9.140625" style="1"/>
    <col min="2" max="2" width="22.85546875" style="1" bestFit="1" customWidth="1"/>
    <col min="3" max="3" width="24.42578125" style="1" customWidth="1"/>
    <col min="4" max="4" width="5.42578125" style="1" bestFit="1" customWidth="1"/>
    <col min="5" max="5" width="7.85546875" style="5" bestFit="1" customWidth="1"/>
    <col min="6" max="6" width="9.140625" style="6"/>
    <col min="7" max="8" width="9.140625" style="1"/>
    <col min="9" max="9" width="9.140625" style="5"/>
    <col min="10" max="10" width="9.140625" style="6"/>
    <col min="11" max="12" width="9.140625" style="1"/>
    <col min="13" max="13" width="9.140625" style="5"/>
    <col min="14" max="14" width="9.140625" style="6"/>
    <col min="15" max="16" width="9.140625" style="1"/>
    <col min="17" max="17" width="9.140625" style="5"/>
    <col min="18" max="18" width="9.140625" style="6"/>
    <col min="19" max="20" width="9.140625" style="1"/>
    <col min="21" max="21" width="9.140625" style="5"/>
    <col min="22" max="22" width="9.140625" style="6"/>
    <col min="23" max="24" width="9.140625" style="1"/>
    <col min="25" max="25" width="9.140625" style="5"/>
    <col min="26" max="26" width="9.140625" style="6"/>
    <col min="27" max="28" width="9.140625" style="1"/>
    <col min="29" max="29" width="9.140625" style="5"/>
    <col min="30" max="30" width="9.140625" style="6"/>
    <col min="31" max="32" width="9.140625" style="1"/>
    <col min="33" max="33" width="9.140625" style="5"/>
    <col min="34" max="34" width="9.140625" style="6"/>
    <col min="35" max="36" width="9.140625" style="1"/>
    <col min="37" max="37" width="9.140625" style="5"/>
    <col min="38" max="38" width="9.140625" style="6"/>
    <col min="39" max="40" width="9.140625" style="1"/>
    <col min="41" max="41" width="9.140625" style="5"/>
    <col min="42" max="42" width="9.140625" style="6"/>
    <col min="43" max="44" width="9.140625" style="1"/>
    <col min="45" max="45" width="9.140625" style="11"/>
    <col min="46" max="16384" width="9.140625" style="1"/>
  </cols>
  <sheetData>
    <row r="1" spans="1:46" s="2" customFormat="1" x14ac:dyDescent="0.25">
      <c r="A1" s="2" t="s">
        <v>3</v>
      </c>
      <c r="B1" s="2" t="s">
        <v>0</v>
      </c>
      <c r="C1" s="2" t="s">
        <v>1</v>
      </c>
      <c r="D1" s="2" t="s">
        <v>2</v>
      </c>
      <c r="E1" s="3" t="s">
        <v>77</v>
      </c>
      <c r="F1" s="4" t="s">
        <v>4</v>
      </c>
      <c r="G1" s="2" t="s">
        <v>5</v>
      </c>
      <c r="H1" s="2" t="s">
        <v>6</v>
      </c>
      <c r="I1" s="3" t="s">
        <v>7</v>
      </c>
      <c r="J1" s="4" t="s">
        <v>8</v>
      </c>
      <c r="K1" s="2" t="s">
        <v>10</v>
      </c>
      <c r="L1" s="2" t="s">
        <v>9</v>
      </c>
      <c r="M1" s="3" t="s">
        <v>11</v>
      </c>
      <c r="N1" s="4" t="s">
        <v>12</v>
      </c>
      <c r="O1" s="2" t="s">
        <v>13</v>
      </c>
      <c r="P1" s="2" t="s">
        <v>14</v>
      </c>
      <c r="Q1" s="3" t="s">
        <v>15</v>
      </c>
      <c r="R1" s="4" t="s">
        <v>16</v>
      </c>
      <c r="S1" s="2" t="s">
        <v>17</v>
      </c>
      <c r="T1" s="2" t="s">
        <v>18</v>
      </c>
      <c r="U1" s="3" t="s">
        <v>19</v>
      </c>
      <c r="V1" s="4" t="s">
        <v>20</v>
      </c>
      <c r="W1" s="2" t="s">
        <v>21</v>
      </c>
      <c r="X1" s="2" t="s">
        <v>22</v>
      </c>
      <c r="Y1" s="3" t="s">
        <v>23</v>
      </c>
      <c r="Z1" s="4" t="s">
        <v>24</v>
      </c>
      <c r="AA1" s="2" t="s">
        <v>25</v>
      </c>
      <c r="AB1" s="2" t="s">
        <v>26</v>
      </c>
      <c r="AC1" s="3" t="s">
        <v>29</v>
      </c>
      <c r="AD1" s="4" t="s">
        <v>30</v>
      </c>
      <c r="AE1" s="2" t="s">
        <v>31</v>
      </c>
      <c r="AF1" s="2" t="s">
        <v>32</v>
      </c>
      <c r="AG1" s="3" t="s">
        <v>33</v>
      </c>
      <c r="AH1" s="4" t="s">
        <v>34</v>
      </c>
      <c r="AI1" s="2" t="s">
        <v>35</v>
      </c>
      <c r="AJ1" s="2" t="s">
        <v>36</v>
      </c>
      <c r="AK1" s="3" t="s">
        <v>37</v>
      </c>
      <c r="AL1" s="4" t="s">
        <v>38</v>
      </c>
      <c r="AM1" s="2" t="s">
        <v>39</v>
      </c>
      <c r="AN1" s="2" t="s">
        <v>40</v>
      </c>
      <c r="AO1" s="3" t="s">
        <v>41</v>
      </c>
      <c r="AP1" s="4" t="s">
        <v>42</v>
      </c>
      <c r="AQ1" s="2" t="s">
        <v>43</v>
      </c>
      <c r="AR1" s="2" t="s">
        <v>44</v>
      </c>
      <c r="AS1" s="10" t="s">
        <v>45</v>
      </c>
      <c r="AT1" s="2" t="s">
        <v>46</v>
      </c>
    </row>
    <row r="2" spans="1:46" x14ac:dyDescent="0.25">
      <c r="A2" s="1">
        <v>1</v>
      </c>
      <c r="B2" s="9" t="s">
        <v>47</v>
      </c>
      <c r="C2" s="9" t="s">
        <v>48</v>
      </c>
      <c r="D2" s="1">
        <v>3</v>
      </c>
      <c r="E2" s="5">
        <v>32.78</v>
      </c>
      <c r="G2" s="1">
        <v>33.72</v>
      </c>
      <c r="I2" s="5">
        <v>58.75</v>
      </c>
      <c r="K2" s="1">
        <v>32.25</v>
      </c>
      <c r="M2" s="5">
        <v>31.6</v>
      </c>
      <c r="O2" s="1">
        <v>57.65</v>
      </c>
      <c r="Q2" s="5">
        <v>31.97</v>
      </c>
      <c r="R2" s="6">
        <v>1</v>
      </c>
      <c r="S2" s="1">
        <v>31.9</v>
      </c>
      <c r="U2" s="5">
        <v>56.91</v>
      </c>
      <c r="W2" s="1">
        <v>65.78</v>
      </c>
      <c r="Y2" s="5">
        <v>51.12</v>
      </c>
      <c r="AA2" s="1">
        <v>65.5</v>
      </c>
      <c r="AC2" s="5">
        <v>60.31</v>
      </c>
      <c r="AE2" s="1">
        <v>57.5</v>
      </c>
      <c r="AG2" s="5">
        <v>50.69</v>
      </c>
      <c r="AI2" s="1">
        <v>65.3</v>
      </c>
      <c r="AK2" s="5">
        <v>59.75</v>
      </c>
      <c r="AM2" s="1">
        <v>58.15</v>
      </c>
      <c r="AO2" s="5">
        <v>49.63</v>
      </c>
      <c r="AQ2" s="1">
        <v>65.11</v>
      </c>
      <c r="AS2" s="11">
        <v>59.53</v>
      </c>
    </row>
    <row r="3" spans="1:46" x14ac:dyDescent="0.25">
      <c r="A3" s="1">
        <v>2</v>
      </c>
      <c r="B3" s="9" t="s">
        <v>49</v>
      </c>
      <c r="C3" s="9" t="s">
        <v>50</v>
      </c>
      <c r="D3" s="1">
        <v>2</v>
      </c>
      <c r="E3" s="5">
        <v>45.56</v>
      </c>
      <c r="G3" s="1">
        <v>42.06</v>
      </c>
      <c r="I3" s="5">
        <v>67.56</v>
      </c>
      <c r="J3" s="6">
        <v>1</v>
      </c>
      <c r="K3" s="1">
        <v>40.56</v>
      </c>
      <c r="M3" s="5">
        <v>41.5</v>
      </c>
      <c r="O3" s="1">
        <v>70.72</v>
      </c>
      <c r="Q3" s="5">
        <v>43.63</v>
      </c>
      <c r="S3" s="1">
        <v>38.96</v>
      </c>
      <c r="U3" s="5">
        <v>65.47</v>
      </c>
      <c r="W3" s="1">
        <v>62.78</v>
      </c>
      <c r="Y3" s="5">
        <v>57.72</v>
      </c>
      <c r="AA3" s="1">
        <v>75</v>
      </c>
      <c r="AB3" s="1">
        <v>1</v>
      </c>
      <c r="AC3" s="5">
        <v>66.91</v>
      </c>
      <c r="AE3" s="1">
        <v>60.97</v>
      </c>
      <c r="AF3" s="1">
        <v>1</v>
      </c>
      <c r="AG3" s="5">
        <v>58.25</v>
      </c>
      <c r="AH3" s="6">
        <v>1</v>
      </c>
      <c r="AI3" s="1">
        <v>71.55</v>
      </c>
      <c r="AJ3" s="1">
        <v>1</v>
      </c>
      <c r="AK3" s="5">
        <v>65.53</v>
      </c>
      <c r="AL3" s="6">
        <v>1</v>
      </c>
      <c r="AM3" s="1">
        <v>61.58</v>
      </c>
      <c r="AN3" s="1">
        <v>1</v>
      </c>
      <c r="AO3" s="5">
        <v>61.16</v>
      </c>
      <c r="AQ3" s="1">
        <v>71</v>
      </c>
      <c r="AS3" s="11">
        <v>62.59</v>
      </c>
    </row>
    <row r="4" spans="1:46" x14ac:dyDescent="0.25">
      <c r="A4" s="1">
        <v>3</v>
      </c>
      <c r="B4" s="9" t="s">
        <v>51</v>
      </c>
      <c r="C4" s="9" t="s">
        <v>50</v>
      </c>
      <c r="D4" s="1">
        <v>2</v>
      </c>
      <c r="E4" s="5">
        <v>35.19</v>
      </c>
      <c r="G4" s="1">
        <v>35.4</v>
      </c>
      <c r="I4" s="5">
        <v>62.32</v>
      </c>
      <c r="K4" s="1">
        <v>36.69</v>
      </c>
      <c r="M4" s="5">
        <v>34.4</v>
      </c>
      <c r="O4" s="1">
        <v>59.44</v>
      </c>
      <c r="Q4" s="5">
        <v>36.1</v>
      </c>
      <c r="S4" s="1">
        <v>33.5</v>
      </c>
      <c r="U4" s="5">
        <v>59.94</v>
      </c>
      <c r="W4" s="1">
        <v>58.13</v>
      </c>
      <c r="Y4" s="5">
        <v>52.25</v>
      </c>
      <c r="AA4" s="1">
        <v>67</v>
      </c>
      <c r="AC4" s="5">
        <v>64.47</v>
      </c>
      <c r="AE4" s="1">
        <v>59.13</v>
      </c>
      <c r="AG4" s="5">
        <v>54.66</v>
      </c>
      <c r="AI4" s="1">
        <v>67.16</v>
      </c>
      <c r="AK4" s="5">
        <v>62.96</v>
      </c>
      <c r="AM4" s="1">
        <v>57.84</v>
      </c>
      <c r="AN4" s="1">
        <v>1</v>
      </c>
      <c r="AO4" s="5">
        <v>50.25</v>
      </c>
      <c r="AQ4" s="1">
        <v>67.3</v>
      </c>
      <c r="AS4" s="11">
        <v>61.6</v>
      </c>
    </row>
    <row r="5" spans="1:46" x14ac:dyDescent="0.25">
      <c r="A5" s="1">
        <v>4</v>
      </c>
      <c r="B5" s="9" t="s">
        <v>52</v>
      </c>
      <c r="C5" s="9" t="s">
        <v>50</v>
      </c>
      <c r="D5" s="1">
        <v>2</v>
      </c>
      <c r="E5" s="5">
        <v>37.53</v>
      </c>
      <c r="G5" s="1">
        <v>34.85</v>
      </c>
      <c r="I5" s="5">
        <v>61.85</v>
      </c>
      <c r="K5" s="1">
        <v>35.090000000000003</v>
      </c>
      <c r="M5" s="5">
        <v>35.9</v>
      </c>
      <c r="O5" s="1">
        <v>60.94</v>
      </c>
      <c r="Q5" s="5">
        <v>35.22</v>
      </c>
      <c r="S5" s="1">
        <v>33.9</v>
      </c>
      <c r="U5" s="5">
        <v>61.16</v>
      </c>
      <c r="W5" s="1">
        <v>60.34</v>
      </c>
      <c r="Y5" s="5">
        <v>53.84</v>
      </c>
      <c r="AA5" s="1">
        <v>68.44</v>
      </c>
      <c r="AC5" s="5">
        <v>60.87</v>
      </c>
      <c r="AE5" s="1">
        <v>59.06</v>
      </c>
      <c r="AG5" s="5">
        <v>53.53</v>
      </c>
      <c r="AI5" s="1">
        <v>65</v>
      </c>
      <c r="AK5" s="5">
        <v>57.65</v>
      </c>
      <c r="AM5" s="1">
        <v>59.94</v>
      </c>
      <c r="AO5" s="5">
        <v>52.6</v>
      </c>
      <c r="AQ5" s="1">
        <v>76.3</v>
      </c>
      <c r="AS5" s="11">
        <v>64.22</v>
      </c>
    </row>
    <row r="6" spans="1:46" x14ac:dyDescent="0.25">
      <c r="A6" s="1">
        <v>5</v>
      </c>
      <c r="B6" s="9" t="s">
        <v>53</v>
      </c>
      <c r="C6" s="9" t="s">
        <v>50</v>
      </c>
      <c r="D6" s="1">
        <v>2</v>
      </c>
      <c r="E6" s="5">
        <v>38.19</v>
      </c>
      <c r="G6" s="1">
        <v>35.35</v>
      </c>
      <c r="I6" s="5">
        <v>59.66</v>
      </c>
      <c r="K6" s="1">
        <v>36.840000000000003</v>
      </c>
      <c r="M6" s="5">
        <v>35.799999999999997</v>
      </c>
      <c r="O6" s="1">
        <v>58.41</v>
      </c>
      <c r="Q6" s="5">
        <v>35.880000000000003</v>
      </c>
      <c r="S6" s="1">
        <v>33.9</v>
      </c>
      <c r="U6" s="5">
        <v>57</v>
      </c>
      <c r="W6" s="1">
        <v>59.22</v>
      </c>
      <c r="Y6" s="5">
        <v>54.47</v>
      </c>
      <c r="AA6" s="1">
        <v>65.400000000000006</v>
      </c>
      <c r="AC6" s="5">
        <v>62.18</v>
      </c>
      <c r="AE6" s="1">
        <v>58.88</v>
      </c>
      <c r="AG6" s="5">
        <v>53.5</v>
      </c>
      <c r="AI6" s="1">
        <v>65.66</v>
      </c>
      <c r="AK6" s="5">
        <v>60.94</v>
      </c>
      <c r="AM6" s="1">
        <v>58.72</v>
      </c>
      <c r="AO6" s="5">
        <v>52.97</v>
      </c>
      <c r="AQ6" s="1">
        <v>65.28</v>
      </c>
      <c r="AS6" s="11">
        <v>60.88</v>
      </c>
    </row>
    <row r="7" spans="1:46" x14ac:dyDescent="0.25">
      <c r="A7" s="1">
        <v>6</v>
      </c>
      <c r="B7" s="9" t="s">
        <v>54</v>
      </c>
      <c r="C7" s="9" t="s">
        <v>48</v>
      </c>
      <c r="D7" s="1">
        <v>3</v>
      </c>
      <c r="E7" s="5">
        <v>36.21</v>
      </c>
      <c r="G7" s="1">
        <v>36.369999999999997</v>
      </c>
      <c r="I7" s="5">
        <v>65.37</v>
      </c>
      <c r="K7" s="1">
        <v>34.72</v>
      </c>
      <c r="M7" s="5">
        <v>34.6</v>
      </c>
      <c r="O7" s="1">
        <v>62.5</v>
      </c>
      <c r="Q7" s="5">
        <v>33.94</v>
      </c>
      <c r="S7" s="1">
        <v>34.590000000000003</v>
      </c>
      <c r="U7" s="5">
        <v>60.9</v>
      </c>
      <c r="W7" s="1">
        <v>60.59</v>
      </c>
      <c r="Y7" s="5">
        <v>54.44</v>
      </c>
      <c r="AA7" s="1">
        <v>70</v>
      </c>
      <c r="AC7" s="5">
        <v>61</v>
      </c>
      <c r="AE7" s="1">
        <v>57.13</v>
      </c>
      <c r="AG7" s="5">
        <v>53.47</v>
      </c>
      <c r="AI7" s="1">
        <v>68</v>
      </c>
      <c r="AK7" s="5">
        <v>62.19</v>
      </c>
      <c r="AM7" s="1">
        <v>58.25</v>
      </c>
      <c r="AO7" s="5">
        <v>53.16</v>
      </c>
      <c r="AQ7" s="1">
        <v>70</v>
      </c>
      <c r="AS7" s="11">
        <v>60.94</v>
      </c>
    </row>
    <row r="8" spans="1:46" x14ac:dyDescent="0.25">
      <c r="A8" s="1">
        <v>7</v>
      </c>
      <c r="B8" s="9" t="s">
        <v>55</v>
      </c>
      <c r="C8" s="9" t="s">
        <v>50</v>
      </c>
      <c r="D8" s="1">
        <v>2</v>
      </c>
      <c r="E8" s="5" t="s">
        <v>75</v>
      </c>
      <c r="G8" s="1">
        <v>43.3</v>
      </c>
      <c r="I8" s="5">
        <v>71.06</v>
      </c>
      <c r="K8" s="1">
        <v>43.59</v>
      </c>
      <c r="L8" s="1">
        <v>1</v>
      </c>
      <c r="M8" s="5">
        <v>42.7</v>
      </c>
      <c r="O8" s="1">
        <v>67.75</v>
      </c>
      <c r="P8" s="1">
        <v>1</v>
      </c>
      <c r="Q8" s="5">
        <v>45.31</v>
      </c>
      <c r="S8" s="1">
        <v>42.1</v>
      </c>
      <c r="U8" s="5">
        <v>74.31</v>
      </c>
      <c r="W8" s="1">
        <v>74.63</v>
      </c>
      <c r="X8" s="1">
        <v>1</v>
      </c>
      <c r="Y8" s="5">
        <v>56.53</v>
      </c>
      <c r="AA8" s="1">
        <v>84.03</v>
      </c>
      <c r="AC8" s="5">
        <v>78.69</v>
      </c>
      <c r="AD8" s="6">
        <v>1</v>
      </c>
      <c r="AE8" s="1">
        <v>62.09</v>
      </c>
      <c r="AG8" s="5">
        <v>62.71</v>
      </c>
      <c r="AI8" s="1">
        <v>76.5</v>
      </c>
      <c r="AK8" s="5">
        <v>71.19</v>
      </c>
      <c r="AM8" s="1">
        <v>60.97</v>
      </c>
      <c r="AO8" s="5">
        <v>54.28</v>
      </c>
      <c r="AQ8" s="1">
        <v>77.5</v>
      </c>
      <c r="AS8" s="11">
        <v>69.37</v>
      </c>
    </row>
    <row r="9" spans="1:46" x14ac:dyDescent="0.25">
      <c r="A9" s="1">
        <v>8</v>
      </c>
      <c r="B9" s="9" t="s">
        <v>56</v>
      </c>
      <c r="C9" s="9" t="s">
        <v>50</v>
      </c>
      <c r="D9" s="1">
        <v>2</v>
      </c>
      <c r="E9" s="5">
        <v>52.4</v>
      </c>
      <c r="G9" s="1">
        <v>50.3</v>
      </c>
      <c r="H9" s="1">
        <v>1</v>
      </c>
      <c r="I9" s="5">
        <v>82.59</v>
      </c>
      <c r="J9" s="6">
        <v>1</v>
      </c>
      <c r="K9" s="1">
        <v>52.03</v>
      </c>
      <c r="L9" s="1">
        <v>1</v>
      </c>
      <c r="M9" s="5">
        <v>52.4</v>
      </c>
      <c r="O9" s="1">
        <v>74.37</v>
      </c>
      <c r="P9" s="1">
        <v>1</v>
      </c>
      <c r="Q9" s="5">
        <v>50.62</v>
      </c>
      <c r="R9" s="6">
        <v>1</v>
      </c>
      <c r="S9" s="1">
        <v>52</v>
      </c>
      <c r="U9" s="5">
        <v>76.27</v>
      </c>
      <c r="V9" s="6">
        <v>1</v>
      </c>
      <c r="W9" s="1">
        <v>81.83</v>
      </c>
      <c r="Y9" s="5">
        <v>81.900000000000006</v>
      </c>
      <c r="AA9" s="1">
        <v>104.3</v>
      </c>
      <c r="AC9" s="5">
        <v>83.82</v>
      </c>
      <c r="AE9" s="1">
        <v>69.56</v>
      </c>
      <c r="AG9" s="5">
        <v>70.28</v>
      </c>
      <c r="AI9" s="1">
        <v>94</v>
      </c>
      <c r="AJ9" s="1">
        <v>2</v>
      </c>
      <c r="AK9" s="5">
        <v>74.94</v>
      </c>
      <c r="AM9" s="1">
        <v>75.680000000000007</v>
      </c>
      <c r="AO9" s="5">
        <v>71.03</v>
      </c>
      <c r="AQ9" s="1">
        <v>91.78</v>
      </c>
      <c r="AS9" s="11">
        <v>75</v>
      </c>
      <c r="AT9" s="1">
        <v>1</v>
      </c>
    </row>
    <row r="10" spans="1:46" x14ac:dyDescent="0.25">
      <c r="A10" s="1">
        <v>9</v>
      </c>
      <c r="B10" s="9" t="s">
        <v>57</v>
      </c>
      <c r="C10" s="9" t="s">
        <v>50</v>
      </c>
      <c r="D10" s="1">
        <v>2</v>
      </c>
      <c r="E10" s="5">
        <v>43.93</v>
      </c>
      <c r="G10" s="1">
        <v>39.5</v>
      </c>
      <c r="I10" s="5">
        <v>63.97</v>
      </c>
      <c r="K10" s="1">
        <v>38.78</v>
      </c>
      <c r="M10" s="5">
        <v>39.700000000000003</v>
      </c>
      <c r="O10" s="1" t="s">
        <v>75</v>
      </c>
      <c r="Q10" s="5">
        <v>40.72</v>
      </c>
      <c r="S10" s="1">
        <v>36.6</v>
      </c>
      <c r="U10" s="5">
        <v>66.22</v>
      </c>
      <c r="V10" s="6">
        <v>1</v>
      </c>
      <c r="W10" s="1">
        <v>61.68</v>
      </c>
      <c r="Y10" s="5">
        <v>59.13</v>
      </c>
      <c r="AA10" s="1">
        <v>80</v>
      </c>
      <c r="AC10" s="5">
        <v>63.66</v>
      </c>
      <c r="AD10" s="6">
        <v>1</v>
      </c>
      <c r="AE10" s="1">
        <v>61.72</v>
      </c>
      <c r="AG10" s="5">
        <v>55.16</v>
      </c>
      <c r="AH10" s="6">
        <v>1</v>
      </c>
      <c r="AI10" s="1">
        <v>80</v>
      </c>
      <c r="AK10" s="5">
        <v>64.69</v>
      </c>
      <c r="AL10" s="6">
        <v>1</v>
      </c>
      <c r="AM10" s="1">
        <v>66.13</v>
      </c>
      <c r="AO10" s="5">
        <v>57.72</v>
      </c>
      <c r="AP10" s="6">
        <v>1</v>
      </c>
      <c r="AQ10" s="1">
        <v>77.3</v>
      </c>
      <c r="AS10" s="11">
        <v>65.790000000000006</v>
      </c>
    </row>
    <row r="11" spans="1:46" x14ac:dyDescent="0.25">
      <c r="A11" s="1">
        <v>10</v>
      </c>
      <c r="B11" s="9" t="s">
        <v>58</v>
      </c>
      <c r="C11" s="9" t="s">
        <v>50</v>
      </c>
      <c r="D11" s="1">
        <v>2</v>
      </c>
      <c r="E11" s="5">
        <v>41.97</v>
      </c>
      <c r="G11" s="1">
        <v>45.19</v>
      </c>
      <c r="I11" s="5">
        <v>64.06</v>
      </c>
      <c r="J11" s="6">
        <v>1</v>
      </c>
      <c r="K11" s="1">
        <v>39.97</v>
      </c>
      <c r="M11" s="5">
        <v>40.4</v>
      </c>
      <c r="O11" s="1">
        <v>62.75</v>
      </c>
      <c r="Q11" s="5">
        <v>41.56</v>
      </c>
      <c r="S11" s="1">
        <v>39.200000000000003</v>
      </c>
      <c r="U11" s="5">
        <v>61.47</v>
      </c>
      <c r="W11" s="1">
        <v>61.28</v>
      </c>
      <c r="Y11" s="5">
        <v>60.72</v>
      </c>
      <c r="AA11" s="1">
        <v>72.25</v>
      </c>
      <c r="AC11" s="5">
        <v>61.47</v>
      </c>
      <c r="AE11" s="1">
        <v>61.03</v>
      </c>
      <c r="AG11" s="5">
        <v>60.53</v>
      </c>
      <c r="AI11" s="1">
        <v>71</v>
      </c>
      <c r="AK11" s="5">
        <v>59.62</v>
      </c>
      <c r="AL11" s="6">
        <v>1</v>
      </c>
      <c r="AM11" s="1">
        <v>61.78</v>
      </c>
      <c r="AO11" s="5">
        <v>63.06</v>
      </c>
      <c r="AQ11" s="1">
        <v>75.5</v>
      </c>
      <c r="AS11" s="11">
        <v>61.79</v>
      </c>
    </row>
    <row r="12" spans="1:46" x14ac:dyDescent="0.25">
      <c r="A12" s="1">
        <v>11</v>
      </c>
      <c r="B12" s="9" t="s">
        <v>59</v>
      </c>
      <c r="C12" s="9" t="s">
        <v>50</v>
      </c>
      <c r="D12" s="1">
        <v>2</v>
      </c>
      <c r="E12" s="5">
        <v>39.409999999999997</v>
      </c>
      <c r="G12" s="1">
        <v>41.3</v>
      </c>
      <c r="I12" s="5">
        <v>67.78</v>
      </c>
      <c r="K12" s="1">
        <v>40.9</v>
      </c>
      <c r="M12" s="5">
        <v>39.799999999999997</v>
      </c>
      <c r="O12" s="1">
        <v>65.31</v>
      </c>
      <c r="P12" s="1">
        <v>1</v>
      </c>
      <c r="Q12" s="5">
        <v>37.159999999999997</v>
      </c>
      <c r="S12" s="1">
        <v>36.799999999999997</v>
      </c>
      <c r="U12" s="5">
        <v>65</v>
      </c>
      <c r="V12" s="6">
        <v>1</v>
      </c>
      <c r="W12" s="1">
        <v>63.25</v>
      </c>
      <c r="Y12" s="5">
        <v>64.53</v>
      </c>
      <c r="AA12" s="1">
        <v>72.3</v>
      </c>
      <c r="AC12" s="5">
        <v>70.56</v>
      </c>
      <c r="AE12" s="1">
        <v>64.12</v>
      </c>
      <c r="AF12" s="1">
        <v>1</v>
      </c>
      <c r="AG12" s="5">
        <v>57.72</v>
      </c>
      <c r="AI12" s="1">
        <v>74</v>
      </c>
      <c r="AK12" s="5">
        <v>67.53</v>
      </c>
      <c r="AM12" s="1">
        <v>62.37</v>
      </c>
      <c r="AN12" s="1">
        <v>1</v>
      </c>
      <c r="AO12" s="5">
        <v>57.75</v>
      </c>
      <c r="AQ12" s="1">
        <v>75.63</v>
      </c>
      <c r="AS12" s="11">
        <v>66.69</v>
      </c>
    </row>
    <row r="13" spans="1:46" x14ac:dyDescent="0.25">
      <c r="A13" s="1">
        <v>12</v>
      </c>
      <c r="B13" s="9" t="s">
        <v>60</v>
      </c>
      <c r="C13" s="9" t="s">
        <v>50</v>
      </c>
      <c r="D13" s="1">
        <v>2</v>
      </c>
      <c r="E13" s="5">
        <v>47.88</v>
      </c>
      <c r="F13" s="6">
        <v>1</v>
      </c>
      <c r="G13" s="1">
        <v>46</v>
      </c>
      <c r="I13" s="5">
        <v>65.59</v>
      </c>
      <c r="K13" s="1">
        <v>42.34</v>
      </c>
      <c r="M13" s="5">
        <v>43</v>
      </c>
      <c r="O13" s="1">
        <v>65.12</v>
      </c>
      <c r="Q13" s="5">
        <v>42.94</v>
      </c>
      <c r="S13" s="1">
        <v>43.6</v>
      </c>
      <c r="U13" s="5">
        <v>63.12</v>
      </c>
      <c r="W13" s="1">
        <v>63.56</v>
      </c>
      <c r="X13" s="1">
        <v>1</v>
      </c>
      <c r="Y13" s="5">
        <v>60.87</v>
      </c>
      <c r="AA13" s="1">
        <v>70</v>
      </c>
      <c r="AC13" s="5">
        <v>66.180000000000007</v>
      </c>
      <c r="AE13" s="1">
        <v>63.84</v>
      </c>
      <c r="AG13" s="5">
        <v>61.56</v>
      </c>
      <c r="AI13" s="1">
        <v>71.5</v>
      </c>
      <c r="AJ13" s="1">
        <v>1</v>
      </c>
      <c r="AK13" s="5">
        <v>63.09</v>
      </c>
      <c r="AM13" s="1">
        <v>62.59</v>
      </c>
      <c r="AN13" s="1">
        <v>1</v>
      </c>
      <c r="AO13" s="5">
        <v>60.75</v>
      </c>
      <c r="AQ13" s="1">
        <v>69.7</v>
      </c>
      <c r="AS13" s="11">
        <v>62.53</v>
      </c>
    </row>
    <row r="14" spans="1:46" x14ac:dyDescent="0.25">
      <c r="B14" s="9"/>
      <c r="C14" s="9"/>
    </row>
    <row r="15" spans="1:46" x14ac:dyDescent="0.25">
      <c r="A15" s="1">
        <v>14</v>
      </c>
      <c r="B15" s="9" t="s">
        <v>61</v>
      </c>
      <c r="C15" s="9" t="s">
        <v>50</v>
      </c>
      <c r="D15" s="1">
        <v>2</v>
      </c>
      <c r="E15" s="5">
        <v>40.25</v>
      </c>
      <c r="G15" s="1">
        <v>44.5</v>
      </c>
      <c r="I15" s="5">
        <v>61.12</v>
      </c>
      <c r="K15" s="1">
        <v>41.91</v>
      </c>
      <c r="M15" s="5">
        <v>39.4</v>
      </c>
      <c r="O15" s="1">
        <v>64.430000000000007</v>
      </c>
      <c r="Q15" s="5">
        <v>41.75</v>
      </c>
      <c r="S15" s="1">
        <v>44.4</v>
      </c>
      <c r="U15" s="5">
        <v>62.25</v>
      </c>
      <c r="W15" s="1">
        <v>59.75</v>
      </c>
      <c r="Y15" s="5">
        <v>56.12</v>
      </c>
      <c r="AA15" s="1">
        <v>71.19</v>
      </c>
      <c r="AC15" s="5">
        <v>64.75</v>
      </c>
      <c r="AE15" s="1">
        <v>60.37</v>
      </c>
      <c r="AG15" s="5">
        <v>52.28</v>
      </c>
      <c r="AI15" s="1">
        <v>68.400000000000006</v>
      </c>
      <c r="AK15" s="5">
        <v>63.5</v>
      </c>
      <c r="AM15" s="1">
        <v>59</v>
      </c>
      <c r="AO15" s="5">
        <v>54.19</v>
      </c>
      <c r="AQ15" s="1">
        <v>67.900000000000006</v>
      </c>
      <c r="AS15" s="11">
        <v>62.64</v>
      </c>
    </row>
    <row r="16" spans="1:46" x14ac:dyDescent="0.25">
      <c r="A16" s="1">
        <v>15</v>
      </c>
      <c r="B16" s="9" t="s">
        <v>62</v>
      </c>
      <c r="C16" s="9" t="s">
        <v>50</v>
      </c>
      <c r="D16" s="1">
        <v>1</v>
      </c>
      <c r="E16" s="5">
        <v>43.25</v>
      </c>
      <c r="G16" s="1">
        <v>46.03</v>
      </c>
      <c r="I16" s="5">
        <v>69.97</v>
      </c>
      <c r="J16" s="6">
        <v>1</v>
      </c>
      <c r="K16" s="1">
        <v>44.12</v>
      </c>
      <c r="M16" s="5">
        <v>46.9</v>
      </c>
      <c r="O16" s="1">
        <v>69.12</v>
      </c>
      <c r="P16" s="1">
        <v>1</v>
      </c>
      <c r="Q16" s="5">
        <v>42.66</v>
      </c>
      <c r="S16" s="1">
        <v>39.9</v>
      </c>
      <c r="U16" s="5">
        <v>70.39</v>
      </c>
      <c r="W16" s="1">
        <v>67.06</v>
      </c>
      <c r="Y16" s="5">
        <v>62.37</v>
      </c>
      <c r="Z16" s="6">
        <v>1</v>
      </c>
      <c r="AA16" s="1">
        <v>71</v>
      </c>
      <c r="AC16" s="5" t="s">
        <v>75</v>
      </c>
      <c r="AE16" s="1">
        <v>67.37</v>
      </c>
      <c r="AF16" s="1">
        <v>1</v>
      </c>
      <c r="AG16" s="5">
        <v>60.81</v>
      </c>
      <c r="AI16" s="1">
        <v>73.7</v>
      </c>
      <c r="AK16" s="5">
        <v>70.91</v>
      </c>
      <c r="AM16" s="1">
        <v>64.53</v>
      </c>
      <c r="AO16" s="5">
        <v>62.03</v>
      </c>
      <c r="AP16" s="6">
        <v>2</v>
      </c>
      <c r="AQ16" s="1">
        <v>76.599999999999994</v>
      </c>
      <c r="AS16" s="11">
        <v>75.38</v>
      </c>
    </row>
    <row r="17" spans="1:46" x14ac:dyDescent="0.25">
      <c r="A17" s="1">
        <v>16</v>
      </c>
      <c r="B17" s="9" t="s">
        <v>63</v>
      </c>
      <c r="C17" s="9" t="s">
        <v>50</v>
      </c>
      <c r="D17" s="1">
        <v>2</v>
      </c>
      <c r="E17" s="5">
        <v>45.59</v>
      </c>
      <c r="G17" s="1">
        <v>42.46</v>
      </c>
      <c r="I17" s="5">
        <v>73.12</v>
      </c>
      <c r="K17" s="1">
        <v>45.18</v>
      </c>
      <c r="M17" s="5">
        <v>42.06</v>
      </c>
      <c r="N17" s="6">
        <v>1</v>
      </c>
      <c r="O17" s="1">
        <v>66.790000000000006</v>
      </c>
      <c r="Q17" s="5">
        <v>44.25</v>
      </c>
      <c r="S17" s="1">
        <v>41.5</v>
      </c>
      <c r="U17" s="5">
        <v>67.42</v>
      </c>
      <c r="W17" s="1">
        <v>65.19</v>
      </c>
      <c r="Y17" s="5">
        <v>59.44</v>
      </c>
      <c r="AA17" s="1">
        <v>80</v>
      </c>
      <c r="AC17" s="5">
        <v>71.599999999999994</v>
      </c>
      <c r="AE17" s="1">
        <v>63.93</v>
      </c>
      <c r="AG17" s="5">
        <v>59.47</v>
      </c>
      <c r="AI17" s="1">
        <v>76.88</v>
      </c>
      <c r="AK17" s="5">
        <v>69.38</v>
      </c>
      <c r="AM17" s="1">
        <v>64.22</v>
      </c>
      <c r="AO17" s="5">
        <v>58.16</v>
      </c>
      <c r="AQ17" s="1">
        <v>76.599999999999994</v>
      </c>
      <c r="AS17" s="11">
        <v>68.38</v>
      </c>
    </row>
    <row r="18" spans="1:46" x14ac:dyDescent="0.25">
      <c r="A18" s="1">
        <v>17</v>
      </c>
      <c r="B18" s="9" t="s">
        <v>64</v>
      </c>
      <c r="C18" s="9" t="s">
        <v>50</v>
      </c>
      <c r="D18" s="1">
        <v>2</v>
      </c>
      <c r="E18" s="5">
        <v>41</v>
      </c>
      <c r="G18" s="1">
        <v>40.9</v>
      </c>
      <c r="I18" s="5">
        <v>61.52</v>
      </c>
      <c r="J18" s="6">
        <v>1</v>
      </c>
      <c r="K18" s="1">
        <v>40.28</v>
      </c>
      <c r="M18" s="5">
        <v>39.6</v>
      </c>
      <c r="O18" s="1">
        <v>61.72</v>
      </c>
      <c r="Q18" s="5">
        <v>43.09</v>
      </c>
      <c r="S18" s="1">
        <v>38.299999999999997</v>
      </c>
      <c r="U18" s="5">
        <v>62.22</v>
      </c>
      <c r="W18" s="1">
        <v>61.75</v>
      </c>
      <c r="Y18" s="5" t="s">
        <v>75</v>
      </c>
      <c r="AA18" s="1">
        <v>71.48</v>
      </c>
      <c r="AC18" s="5">
        <v>92.69</v>
      </c>
      <c r="AE18" s="1">
        <v>60.63</v>
      </c>
      <c r="AG18" s="5">
        <v>56.09</v>
      </c>
      <c r="AI18" s="1">
        <v>68.599999999999994</v>
      </c>
      <c r="AK18" s="5">
        <v>67.94</v>
      </c>
      <c r="AM18" s="1">
        <v>61.9</v>
      </c>
      <c r="AO18" s="5">
        <v>56.5</v>
      </c>
      <c r="AQ18" s="1">
        <v>68</v>
      </c>
      <c r="AS18" s="11">
        <v>65.09</v>
      </c>
    </row>
    <row r="19" spans="1:46" x14ac:dyDescent="0.25">
      <c r="A19" s="1">
        <v>18</v>
      </c>
      <c r="B19" s="9" t="s">
        <v>65</v>
      </c>
      <c r="C19" s="9" t="s">
        <v>50</v>
      </c>
      <c r="D19" s="1">
        <v>2</v>
      </c>
      <c r="E19" s="5">
        <v>39.75</v>
      </c>
      <c r="G19" s="1">
        <v>38.200000000000003</v>
      </c>
      <c r="I19" s="5">
        <v>63.07</v>
      </c>
      <c r="K19" s="1">
        <v>37.71</v>
      </c>
      <c r="M19" s="5">
        <v>37.159999999999997</v>
      </c>
      <c r="O19" s="1">
        <v>62.47</v>
      </c>
      <c r="Q19" s="5">
        <v>40.369999999999997</v>
      </c>
      <c r="S19" s="1">
        <v>35.4</v>
      </c>
      <c r="U19" s="5">
        <v>63.25</v>
      </c>
      <c r="W19" s="1">
        <v>61.47</v>
      </c>
      <c r="Y19" s="5">
        <v>57.07</v>
      </c>
      <c r="AA19" s="1">
        <v>73.5</v>
      </c>
      <c r="AC19" s="5">
        <v>67.150000000000006</v>
      </c>
      <c r="AE19" s="1">
        <v>64.47</v>
      </c>
      <c r="AF19" s="1">
        <v>1</v>
      </c>
      <c r="AG19" s="5">
        <v>56.35</v>
      </c>
      <c r="AI19" s="1">
        <v>71.400000000000006</v>
      </c>
      <c r="AK19" s="5" t="s">
        <v>75</v>
      </c>
      <c r="AM19" s="1">
        <v>61.38</v>
      </c>
      <c r="AO19" s="5">
        <v>55.28</v>
      </c>
      <c r="AQ19" s="1">
        <v>71.400000000000006</v>
      </c>
      <c r="AS19" s="11">
        <v>65.069999999999993</v>
      </c>
    </row>
    <row r="20" spans="1:46" x14ac:dyDescent="0.25">
      <c r="A20" s="1">
        <v>19</v>
      </c>
      <c r="B20" s="9" t="s">
        <v>66</v>
      </c>
      <c r="C20" s="9" t="s">
        <v>50</v>
      </c>
      <c r="D20" s="1">
        <v>2</v>
      </c>
      <c r="E20" s="5">
        <v>49.41</v>
      </c>
      <c r="F20" s="6">
        <v>1</v>
      </c>
      <c r="G20" s="1">
        <v>45.6</v>
      </c>
      <c r="I20" s="5">
        <v>75.209999999999994</v>
      </c>
      <c r="K20" s="1">
        <v>52.66</v>
      </c>
      <c r="M20" s="5">
        <v>49.8</v>
      </c>
      <c r="O20" s="1">
        <v>69.53</v>
      </c>
      <c r="Q20" s="5">
        <v>50.31</v>
      </c>
      <c r="S20" s="1">
        <v>42.6</v>
      </c>
      <c r="U20" s="5">
        <v>68.31</v>
      </c>
      <c r="W20" s="1">
        <v>67.66</v>
      </c>
      <c r="Y20" s="5">
        <v>64.59</v>
      </c>
      <c r="AA20" s="1">
        <v>81.17</v>
      </c>
      <c r="AC20" s="5">
        <v>70.28</v>
      </c>
      <c r="AE20" s="1">
        <v>68.63</v>
      </c>
      <c r="AF20" s="1">
        <v>1</v>
      </c>
      <c r="AG20" s="5">
        <v>65.78</v>
      </c>
      <c r="AH20" s="6">
        <v>1</v>
      </c>
      <c r="AI20" s="1">
        <v>90</v>
      </c>
      <c r="AK20" s="5">
        <v>68.97</v>
      </c>
      <c r="AM20" s="1">
        <v>67.38</v>
      </c>
      <c r="AO20" s="5">
        <v>69.849999999999994</v>
      </c>
      <c r="AP20" s="6">
        <v>1</v>
      </c>
      <c r="AQ20" s="1">
        <v>76.3</v>
      </c>
      <c r="AS20" s="11">
        <v>72.680000000000007</v>
      </c>
    </row>
    <row r="21" spans="1:46" x14ac:dyDescent="0.25">
      <c r="A21" s="1">
        <v>20</v>
      </c>
      <c r="B21" s="9" t="s">
        <v>67</v>
      </c>
      <c r="C21" s="9" t="s">
        <v>50</v>
      </c>
      <c r="D21" s="1">
        <v>2</v>
      </c>
      <c r="E21" s="5">
        <v>36.909999999999997</v>
      </c>
      <c r="G21" s="1">
        <v>34.9</v>
      </c>
      <c r="I21" s="5">
        <v>58.21</v>
      </c>
      <c r="K21" s="1">
        <v>38.03</v>
      </c>
      <c r="M21" s="5">
        <v>36.200000000000003</v>
      </c>
      <c r="O21" s="1">
        <v>59.56</v>
      </c>
      <c r="Q21" s="5">
        <v>37.119999999999997</v>
      </c>
      <c r="S21" s="1">
        <v>35.200000000000003</v>
      </c>
      <c r="U21" s="5">
        <v>59.16</v>
      </c>
      <c r="W21" s="1">
        <v>57.34</v>
      </c>
      <c r="Y21" s="5">
        <v>54.19</v>
      </c>
      <c r="AA21" s="1">
        <v>67.13</v>
      </c>
      <c r="AC21" s="5">
        <v>61.19</v>
      </c>
      <c r="AE21" s="1">
        <v>58.6</v>
      </c>
      <c r="AG21" s="5">
        <v>54.07</v>
      </c>
      <c r="AI21" s="1">
        <v>66.7</v>
      </c>
      <c r="AK21" s="5">
        <v>60.56</v>
      </c>
      <c r="AM21" s="1">
        <v>60.06</v>
      </c>
      <c r="AO21" s="5">
        <v>52.56</v>
      </c>
      <c r="AQ21" s="1">
        <v>66.400000000000006</v>
      </c>
      <c r="AS21" s="11">
        <v>59.5</v>
      </c>
    </row>
    <row r="22" spans="1:46" x14ac:dyDescent="0.25">
      <c r="A22" s="1">
        <v>21</v>
      </c>
      <c r="B22" s="9" t="s">
        <v>68</v>
      </c>
      <c r="C22" s="9" t="s">
        <v>48</v>
      </c>
      <c r="D22" s="1">
        <v>3</v>
      </c>
      <c r="E22" s="5">
        <v>33.9</v>
      </c>
      <c r="G22" s="1">
        <v>33.04</v>
      </c>
      <c r="I22" s="5">
        <v>64.650000000000006</v>
      </c>
      <c r="K22" s="1">
        <v>35.03</v>
      </c>
      <c r="M22" s="5">
        <v>34.4</v>
      </c>
      <c r="O22" s="1">
        <v>64.91</v>
      </c>
      <c r="Q22" s="5">
        <v>34.28</v>
      </c>
      <c r="S22" s="1">
        <v>33.799999999999997</v>
      </c>
      <c r="T22" s="1">
        <v>1</v>
      </c>
      <c r="U22" s="5">
        <v>65.22</v>
      </c>
      <c r="W22" s="1">
        <v>61.43</v>
      </c>
      <c r="X22" s="1">
        <v>1</v>
      </c>
      <c r="Y22" s="5">
        <v>53.31</v>
      </c>
      <c r="AA22" s="1">
        <v>71.3</v>
      </c>
      <c r="AC22" s="5">
        <v>66.81</v>
      </c>
      <c r="AE22" s="1">
        <v>59.37</v>
      </c>
      <c r="AG22" s="5">
        <v>54.03</v>
      </c>
      <c r="AI22" s="1">
        <v>66.34</v>
      </c>
      <c r="AK22" s="5">
        <v>70.5</v>
      </c>
      <c r="AM22" s="1">
        <v>59.22</v>
      </c>
      <c r="AO22" s="5">
        <v>52.34</v>
      </c>
      <c r="AQ22" s="1">
        <v>67.900000000000006</v>
      </c>
      <c r="AS22" s="11">
        <v>62.47</v>
      </c>
      <c r="AT22" s="1">
        <v>1</v>
      </c>
    </row>
    <row r="23" spans="1:46" x14ac:dyDescent="0.25">
      <c r="A23" s="1">
        <v>22</v>
      </c>
      <c r="B23" s="9" t="s">
        <v>69</v>
      </c>
      <c r="C23" s="9" t="s">
        <v>50</v>
      </c>
      <c r="D23" s="1">
        <v>2</v>
      </c>
      <c r="E23" s="5">
        <v>38.619999999999997</v>
      </c>
      <c r="G23" s="1">
        <v>35.9</v>
      </c>
      <c r="I23" s="5">
        <v>60.85</v>
      </c>
      <c r="K23" s="1">
        <v>38.119999999999997</v>
      </c>
      <c r="M23" s="5">
        <v>35.380000000000003</v>
      </c>
      <c r="O23" s="1">
        <v>61</v>
      </c>
      <c r="Q23" s="5">
        <v>37.85</v>
      </c>
      <c r="S23" s="1">
        <v>34.799999999999997</v>
      </c>
      <c r="U23" s="5">
        <v>59.94</v>
      </c>
      <c r="W23" s="1">
        <v>61.16</v>
      </c>
      <c r="Y23" s="5">
        <v>53.32</v>
      </c>
      <c r="AA23" s="1">
        <v>65.25</v>
      </c>
      <c r="AC23" s="5">
        <v>65.62</v>
      </c>
      <c r="AE23" s="1">
        <v>60.15</v>
      </c>
      <c r="AG23" s="5">
        <v>53.56</v>
      </c>
      <c r="AI23" s="1">
        <v>64.8</v>
      </c>
      <c r="AK23" s="5">
        <v>62.09</v>
      </c>
      <c r="AM23" s="1">
        <v>58.85</v>
      </c>
      <c r="AO23" s="5">
        <v>54.4</v>
      </c>
      <c r="AQ23" s="1">
        <v>64.44</v>
      </c>
      <c r="AS23" s="11">
        <v>61.06</v>
      </c>
    </row>
    <row r="24" spans="1:46" x14ac:dyDescent="0.25">
      <c r="A24" s="1">
        <v>23</v>
      </c>
      <c r="B24" s="9" t="s">
        <v>70</v>
      </c>
      <c r="C24" s="9" t="s">
        <v>50</v>
      </c>
      <c r="D24" s="1">
        <v>2</v>
      </c>
      <c r="E24" s="5">
        <v>40.07</v>
      </c>
      <c r="G24" s="1">
        <v>35.86</v>
      </c>
      <c r="H24" s="1">
        <v>2</v>
      </c>
      <c r="I24" s="5">
        <v>60</v>
      </c>
      <c r="J24" s="6">
        <v>1</v>
      </c>
      <c r="K24" s="1">
        <v>35.9</v>
      </c>
      <c r="M24" s="5">
        <v>39.200000000000003</v>
      </c>
      <c r="O24" s="1">
        <v>61.72</v>
      </c>
      <c r="Q24" s="5">
        <v>41.91</v>
      </c>
      <c r="S24" s="1">
        <v>37.159999999999997</v>
      </c>
      <c r="U24" s="5">
        <v>60.66</v>
      </c>
      <c r="W24" s="1">
        <v>58.84</v>
      </c>
      <c r="Y24" s="5">
        <v>55.16</v>
      </c>
      <c r="AA24" s="1">
        <v>73.2</v>
      </c>
      <c r="AC24" s="5">
        <v>64.099999999999994</v>
      </c>
      <c r="AE24" s="1">
        <v>60.34</v>
      </c>
      <c r="AG24" s="5">
        <v>55.22</v>
      </c>
      <c r="AI24" s="1">
        <v>70.44</v>
      </c>
      <c r="AK24" s="5">
        <v>60.83</v>
      </c>
      <c r="AM24" s="1">
        <v>60.13</v>
      </c>
      <c r="AO24" s="5">
        <v>55.72</v>
      </c>
      <c r="AQ24" s="1">
        <v>69.12</v>
      </c>
      <c r="AS24" s="11">
        <v>64.41</v>
      </c>
    </row>
    <row r="25" spans="1:46" x14ac:dyDescent="0.25">
      <c r="A25" s="1">
        <v>24</v>
      </c>
      <c r="B25" s="9" t="s">
        <v>71</v>
      </c>
      <c r="C25" s="9" t="s">
        <v>50</v>
      </c>
      <c r="D25" s="1">
        <v>2</v>
      </c>
      <c r="E25" s="5">
        <v>32.340000000000003</v>
      </c>
      <c r="G25" s="1">
        <v>33.44</v>
      </c>
      <c r="I25" s="5">
        <v>55.78</v>
      </c>
      <c r="K25" s="1">
        <v>32.56</v>
      </c>
      <c r="M25" s="5">
        <v>34.700000000000003</v>
      </c>
      <c r="O25" s="1">
        <v>55.41</v>
      </c>
      <c r="Q25" s="5">
        <v>33.53</v>
      </c>
      <c r="S25" s="1">
        <v>35.03</v>
      </c>
      <c r="U25" s="5">
        <v>55.38</v>
      </c>
      <c r="W25" s="1">
        <v>54.88</v>
      </c>
      <c r="Y25" s="5">
        <v>52.19</v>
      </c>
      <c r="AA25" s="1">
        <v>63.47</v>
      </c>
      <c r="AC25" s="5">
        <v>58.19</v>
      </c>
      <c r="AE25" s="1">
        <v>55.09</v>
      </c>
      <c r="AG25" s="5">
        <v>50.5</v>
      </c>
      <c r="AI25" s="1">
        <v>61.4</v>
      </c>
      <c r="AK25" s="5">
        <v>56.28</v>
      </c>
      <c r="AM25" s="1">
        <v>55.12</v>
      </c>
      <c r="AO25" s="5">
        <v>51.06</v>
      </c>
      <c r="AQ25" s="1">
        <v>61.47</v>
      </c>
      <c r="AS25" s="11">
        <v>57.53</v>
      </c>
    </row>
    <row r="26" spans="1:46" x14ac:dyDescent="0.25">
      <c r="A26" s="1">
        <v>25</v>
      </c>
      <c r="B26" s="9" t="s">
        <v>72</v>
      </c>
      <c r="C26" s="9" t="s">
        <v>50</v>
      </c>
      <c r="D26" s="1">
        <v>1</v>
      </c>
      <c r="E26" s="5">
        <v>43.54</v>
      </c>
      <c r="G26" s="1">
        <v>42.29</v>
      </c>
      <c r="I26" s="5">
        <v>65.62</v>
      </c>
      <c r="K26" s="1">
        <v>43.25</v>
      </c>
      <c r="M26" s="5">
        <v>40.869999999999997</v>
      </c>
      <c r="O26" s="1">
        <v>64.400000000000006</v>
      </c>
      <c r="Q26" s="5">
        <v>41.25</v>
      </c>
      <c r="S26" s="1">
        <v>40.200000000000003</v>
      </c>
      <c r="U26" s="5">
        <v>65.209999999999994</v>
      </c>
      <c r="W26" s="1">
        <v>65.97</v>
      </c>
      <c r="X26" s="1">
        <v>1</v>
      </c>
      <c r="Y26" s="5">
        <v>63.5</v>
      </c>
      <c r="AA26" s="1">
        <v>70.599999999999994</v>
      </c>
      <c r="AC26" s="5">
        <v>69.099999999999994</v>
      </c>
      <c r="AE26" s="1">
        <v>61.9</v>
      </c>
      <c r="AG26" s="5">
        <v>59.19</v>
      </c>
      <c r="AI26" s="1">
        <v>68.5</v>
      </c>
      <c r="AK26" s="5">
        <v>65.56</v>
      </c>
      <c r="AM26" s="1">
        <v>63.15</v>
      </c>
      <c r="AO26" s="5">
        <v>59.87</v>
      </c>
      <c r="AQ26" s="1">
        <v>68.28</v>
      </c>
      <c r="AS26" s="11">
        <v>65.12</v>
      </c>
    </row>
    <row r="27" spans="1:46" x14ac:dyDescent="0.25">
      <c r="A27" s="1">
        <v>26</v>
      </c>
      <c r="B27" s="9" t="s">
        <v>73</v>
      </c>
      <c r="C27" s="9" t="s">
        <v>50</v>
      </c>
      <c r="D27" s="1">
        <v>2</v>
      </c>
      <c r="E27" s="5">
        <v>37.25</v>
      </c>
      <c r="G27" s="1">
        <v>36.25</v>
      </c>
      <c r="I27" s="5">
        <v>57.94</v>
      </c>
      <c r="K27" s="1">
        <v>38.44</v>
      </c>
      <c r="M27" s="5">
        <v>36.06</v>
      </c>
      <c r="O27" s="1">
        <v>57.22</v>
      </c>
      <c r="Q27" s="5">
        <v>38.56</v>
      </c>
      <c r="S27" s="1">
        <v>35.15</v>
      </c>
      <c r="U27" s="5">
        <v>56.41</v>
      </c>
      <c r="W27" s="1">
        <v>57</v>
      </c>
      <c r="Y27" s="5">
        <v>54.12</v>
      </c>
      <c r="AA27" s="1">
        <v>68.5</v>
      </c>
      <c r="AC27" s="5">
        <v>61.59</v>
      </c>
      <c r="AE27" s="1">
        <v>57.81</v>
      </c>
      <c r="AG27" s="5">
        <v>53.59</v>
      </c>
      <c r="AI27" s="1">
        <v>65.900000000000006</v>
      </c>
      <c r="AK27" s="5">
        <v>60.03</v>
      </c>
      <c r="AM27" s="1">
        <v>56.04</v>
      </c>
      <c r="AO27" s="5">
        <v>53.6</v>
      </c>
      <c r="AQ27" s="1">
        <v>66.650000000000006</v>
      </c>
      <c r="AS27" s="11">
        <v>60.66</v>
      </c>
    </row>
    <row r="28" spans="1:46" x14ac:dyDescent="0.25">
      <c r="A28" s="1">
        <v>27</v>
      </c>
      <c r="B28" s="9" t="s">
        <v>74</v>
      </c>
      <c r="C28" s="9" t="s">
        <v>50</v>
      </c>
      <c r="D28" s="1">
        <v>2</v>
      </c>
      <c r="E28" s="5">
        <v>49.94</v>
      </c>
      <c r="G28" s="1">
        <v>48.96</v>
      </c>
      <c r="I28" s="5">
        <v>77.75</v>
      </c>
      <c r="K28" s="1">
        <v>50.19</v>
      </c>
      <c r="M28" s="5">
        <v>48.5</v>
      </c>
      <c r="O28" s="1" t="s">
        <v>75</v>
      </c>
      <c r="Q28" s="5">
        <v>51.94</v>
      </c>
      <c r="S28" s="1">
        <v>57.7</v>
      </c>
      <c r="U28" s="5" t="s">
        <v>75</v>
      </c>
      <c r="W28" s="1">
        <v>69.87</v>
      </c>
      <c r="Y28" s="5">
        <v>67.13</v>
      </c>
      <c r="AA28" s="1">
        <v>80</v>
      </c>
      <c r="AC28" s="5">
        <v>73.59</v>
      </c>
      <c r="AE28" s="1">
        <v>69.34</v>
      </c>
      <c r="AG28" s="5">
        <v>63.91</v>
      </c>
      <c r="AI28" s="1">
        <v>91.6</v>
      </c>
      <c r="AK28" s="5">
        <v>67.849999999999994</v>
      </c>
      <c r="AM28" s="1">
        <v>69.44</v>
      </c>
      <c r="AO28" s="5">
        <v>69.69</v>
      </c>
      <c r="AQ28" s="1">
        <v>84.9</v>
      </c>
      <c r="AS28" s="11">
        <v>73.72</v>
      </c>
    </row>
    <row r="29" spans="1:46" x14ac:dyDescent="0.25">
      <c r="A29" s="1">
        <v>28</v>
      </c>
      <c r="B29" s="9"/>
      <c r="C29" s="9"/>
    </row>
    <row r="30" spans="1:46" x14ac:dyDescent="0.25">
      <c r="A30" s="1">
        <v>29</v>
      </c>
      <c r="B30" s="9"/>
      <c r="C30" s="9"/>
    </row>
    <row r="31" spans="1:46" x14ac:dyDescent="0.25">
      <c r="A31" s="1">
        <v>30</v>
      </c>
      <c r="B31" s="9"/>
      <c r="C31" s="9"/>
    </row>
    <row r="32" spans="1:46" x14ac:dyDescent="0.25">
      <c r="A32" s="1">
        <v>31</v>
      </c>
      <c r="B32" s="9"/>
      <c r="C32" s="9"/>
    </row>
    <row r="33" spans="1:3" x14ac:dyDescent="0.25">
      <c r="A33" s="1">
        <v>32</v>
      </c>
      <c r="B33" s="9"/>
      <c r="C33" s="9"/>
    </row>
    <row r="34" spans="1:3" x14ac:dyDescent="0.25">
      <c r="A34" s="1">
        <v>33</v>
      </c>
      <c r="B34" s="9"/>
      <c r="C34" s="9"/>
    </row>
    <row r="35" spans="1:3" x14ac:dyDescent="0.25">
      <c r="A35" s="1">
        <v>34</v>
      </c>
      <c r="B35" s="9"/>
      <c r="C35" s="9"/>
    </row>
    <row r="36" spans="1:3" x14ac:dyDescent="0.25">
      <c r="A36" s="1">
        <v>35</v>
      </c>
      <c r="B36" s="9"/>
      <c r="C36" s="9"/>
    </row>
    <row r="37" spans="1:3" x14ac:dyDescent="0.25">
      <c r="A37" s="1">
        <v>36</v>
      </c>
      <c r="B37" s="9"/>
      <c r="C37" s="9"/>
    </row>
    <row r="38" spans="1:3" x14ac:dyDescent="0.25">
      <c r="A38" s="1">
        <v>37</v>
      </c>
      <c r="B38" s="9"/>
      <c r="C38" s="9"/>
    </row>
    <row r="43" spans="1:3" ht="1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workbookViewId="0">
      <selection activeCell="Y31" sqref="A4:Y31"/>
    </sheetView>
  </sheetViews>
  <sheetFormatPr defaultRowHeight="15" x14ac:dyDescent="0.25"/>
  <cols>
    <col min="1" max="1" width="8.28515625" bestFit="1" customWidth="1"/>
    <col min="2" max="2" width="17.7109375" bestFit="1" customWidth="1"/>
    <col min="3" max="3" width="18" bestFit="1" customWidth="1"/>
    <col min="4" max="4" width="14.28515625" bestFit="1" customWidth="1"/>
    <col min="5" max="13" width="7.85546875" bestFit="1" customWidth="1"/>
    <col min="14" max="14" width="9.28515625" customWidth="1"/>
    <col min="15" max="25" width="8.85546875" bestFit="1" customWidth="1"/>
  </cols>
  <sheetData>
    <row r="1" spans="1:25" x14ac:dyDescent="0.25">
      <c r="D1" s="7" t="s">
        <v>27</v>
      </c>
      <c r="E1" s="12">
        <f t="array" ref="E1">MIN( IF(ISNUMBER(Data!E2:'Data'!E50),Data!E2:'Data'!E50,99999999))</f>
        <v>32.340000000000003</v>
      </c>
      <c r="F1" s="12">
        <f t="array" ref="F1">MIN( IF(ISNUMBER(Data!G2:'Data'!G50),Data!G2:'Data'!G50,99999999))</f>
        <v>33.04</v>
      </c>
      <c r="G1" s="12">
        <f t="array" ref="G1">MIN( IF(ISNUMBER(Data!I2:'Data'!I50),Data!I2:'Data'!I50,99999999))</f>
        <v>55.78</v>
      </c>
      <c r="H1" s="12">
        <f t="array" ref="H1">MIN( IF(ISNUMBER(Data!K2:'Data'!K50),Data!K2:'Data'!K50,99999999))</f>
        <v>32.25</v>
      </c>
      <c r="I1" s="12">
        <f t="array" ref="I1">MIN( IF(ISNUMBER(Data!M2:'Data'!M50),Data!M2:'Data'!M50,99999999))</f>
        <v>31.6</v>
      </c>
      <c r="J1" s="12">
        <f t="array" ref="J1">MIN( IF(ISNUMBER(Data!O2:'Data'!O50),Data!O2:'Data'!O50,99999999))</f>
        <v>55.41</v>
      </c>
      <c r="K1" s="12">
        <f t="array" ref="K1">MIN( IF(ISNUMBER(Data!Q2:'Data'!Q50),Data!Q2:'Data'!Q50,99999999))</f>
        <v>31.97</v>
      </c>
      <c r="L1" s="12">
        <f t="array" ref="L1">MIN( IF(ISNUMBER(Data!S2:'Data'!S50),Data!S2:'Data'!S50,99999999))</f>
        <v>31.9</v>
      </c>
      <c r="M1" s="12">
        <f t="array" ref="M1">MIN( IF(ISNUMBER(Data!U2:'Data'!U50),Data!U2:'Data'!U50,99999999))</f>
        <v>55.38</v>
      </c>
      <c r="N1" s="12">
        <f t="array" ref="N1">MIN( IF(ISNUMBER(Data!W2:'Data'!W50),Data!W2:'Data'!W50,99999999))</f>
        <v>54.88</v>
      </c>
      <c r="O1" s="12">
        <f t="array" ref="O1">MIN( IF(ISNUMBER(Data!Y2:'Data'!Y50),Data!Y2:'Data'!Y50,99999999))</f>
        <v>51.12</v>
      </c>
      <c r="P1" s="12">
        <f t="array" ref="P1">MIN( IF(ISNUMBER(Data!AA2:'Data'!AA50),Data!AA2:'Data'!AA50,99999999))</f>
        <v>63.47</v>
      </c>
      <c r="Q1" s="12">
        <f t="array" ref="Q1">MIN( IF(ISNUMBER(Data!AC2:'Data'!AC50),Data!AC2:'Data'!AC50,99999999))</f>
        <v>58.19</v>
      </c>
      <c r="R1" s="12">
        <f t="array" ref="R1">MIN( IF(ISNUMBER(Data!AE2:'Data'!AE50),Data!AE2:'Data'!AE50,99999999))</f>
        <v>55.09</v>
      </c>
      <c r="S1" s="12">
        <f t="array" ref="S1">MIN( IF(ISNUMBER(Data!AG2:'Data'!AG50),Data!AG2:'Data'!AG50,99999999))</f>
        <v>50.5</v>
      </c>
      <c r="T1" s="12">
        <f t="array" ref="T1">MIN( IF(ISNUMBER(Data!AI2:'Data'!AI50),Data!AI2:'Data'!AI50,99999999))</f>
        <v>61.4</v>
      </c>
      <c r="U1" s="12">
        <f t="array" ref="U1">MIN( IF(ISNUMBER(Data!AK2:'Data'!AK50),Data!AK2:'Data'!AK50,99999999))</f>
        <v>56.28</v>
      </c>
      <c r="V1" s="12">
        <f t="array" ref="V1">MIN( IF(ISNUMBER(Data!AM2:'Data'!AM50),Data!AM2:'Data'!AM50,99999999))</f>
        <v>55.12</v>
      </c>
      <c r="W1" s="12">
        <f t="array" ref="W1">MIN( IF(ISNUMBER(Data!AO2:'Data'!AO50),Data!AO2:'Data'!AO50,99999999))</f>
        <v>49.63</v>
      </c>
      <c r="X1" s="12">
        <f t="array" ref="X1">MIN( IF(ISNUMBER(Data!AQ2:'Data'!AQ50),Data!AQ2:'Data'!AQ50,99999999))</f>
        <v>61.47</v>
      </c>
      <c r="Y1" s="12">
        <f t="array" ref="Y1">MIN( IF(ISNUMBER(Data!AS2:'Data'!AS50),Data!AS2:'Data'!AS50,99999999))</f>
        <v>57.53</v>
      </c>
    </row>
    <row r="2" spans="1:25" x14ac:dyDescent="0.25">
      <c r="D2" s="7" t="s">
        <v>28</v>
      </c>
      <c r="E2" s="12">
        <f>E1+30</f>
        <v>62.34</v>
      </c>
      <c r="F2" s="12">
        <f t="shared" ref="F2:Y2" si="0">F1+30</f>
        <v>63.04</v>
      </c>
      <c r="G2" s="12">
        <f t="shared" si="0"/>
        <v>85.78</v>
      </c>
      <c r="H2" s="12">
        <f t="shared" si="0"/>
        <v>62.25</v>
      </c>
      <c r="I2" s="12">
        <f t="shared" si="0"/>
        <v>61.6</v>
      </c>
      <c r="J2" s="12">
        <f t="shared" si="0"/>
        <v>85.41</v>
      </c>
      <c r="K2" s="12">
        <f t="shared" si="0"/>
        <v>61.97</v>
      </c>
      <c r="L2" s="12">
        <f t="shared" si="0"/>
        <v>61.9</v>
      </c>
      <c r="M2" s="12">
        <f t="shared" si="0"/>
        <v>85.38</v>
      </c>
      <c r="N2" s="12">
        <f t="shared" si="0"/>
        <v>84.88</v>
      </c>
      <c r="O2" s="12">
        <f t="shared" si="0"/>
        <v>81.12</v>
      </c>
      <c r="P2" s="12">
        <f t="shared" si="0"/>
        <v>93.47</v>
      </c>
      <c r="Q2" s="12">
        <f t="shared" si="0"/>
        <v>88.19</v>
      </c>
      <c r="R2" s="12">
        <f t="shared" si="0"/>
        <v>85.09</v>
      </c>
      <c r="S2" s="12">
        <f t="shared" si="0"/>
        <v>80.5</v>
      </c>
      <c r="T2" s="12">
        <f t="shared" si="0"/>
        <v>91.4</v>
      </c>
      <c r="U2" s="12">
        <f t="shared" si="0"/>
        <v>86.28</v>
      </c>
      <c r="V2" s="12">
        <f t="shared" si="0"/>
        <v>85.12</v>
      </c>
      <c r="W2" s="12">
        <f t="shared" si="0"/>
        <v>79.63</v>
      </c>
      <c r="X2" s="12">
        <f t="shared" si="0"/>
        <v>91.47</v>
      </c>
      <c r="Y2" s="12">
        <f t="shared" si="0"/>
        <v>87.53</v>
      </c>
    </row>
    <row r="4" spans="1:25" x14ac:dyDescent="0.25">
      <c r="A4" s="8" t="str">
        <f>Data!A1</f>
        <v>Number</v>
      </c>
      <c r="B4" s="8" t="str">
        <f>Data!B1</f>
        <v>Name</v>
      </c>
      <c r="C4" s="8" t="str">
        <f>Data!C1</f>
        <v>Car</v>
      </c>
      <c r="D4" s="8" t="str">
        <f>Data!D1</f>
        <v>Class</v>
      </c>
      <c r="E4" s="8" t="str">
        <f>Data!E1</f>
        <v>T1 Time</v>
      </c>
      <c r="F4" s="8" t="str">
        <f>Data!G1</f>
        <v>T2 Time</v>
      </c>
      <c r="G4" s="8" t="str">
        <f>Data!I1</f>
        <v>T3 Time</v>
      </c>
      <c r="H4" s="8" t="str">
        <f>Data!K1</f>
        <v>T4 Time</v>
      </c>
      <c r="I4" s="8" t="str">
        <f>Data!M1</f>
        <v>T5 Time</v>
      </c>
      <c r="J4" s="8" t="str">
        <f>Data!O1</f>
        <v>T6 Time</v>
      </c>
      <c r="K4" s="8" t="str">
        <f>Data!Q1</f>
        <v>T7 Time</v>
      </c>
      <c r="L4" s="8" t="str">
        <f>Data!S1</f>
        <v>T8 Time</v>
      </c>
      <c r="M4" s="8" t="str">
        <f>Data!U1</f>
        <v>T9 Time</v>
      </c>
      <c r="N4" s="8" t="str">
        <f>Data!W1</f>
        <v>T10 Time</v>
      </c>
      <c r="O4" s="8" t="str">
        <f>Data!Y1</f>
        <v>T11 Time</v>
      </c>
      <c r="P4" s="8" t="str">
        <f>Data!AA1</f>
        <v>T12 Time</v>
      </c>
      <c r="Q4" s="8" t="str">
        <f>Data!AC1</f>
        <v>T13 Time</v>
      </c>
      <c r="R4" s="8" t="str">
        <f>Data!AE1</f>
        <v>T14 Time</v>
      </c>
      <c r="S4" s="8" t="str">
        <f>Data!AG1</f>
        <v>T15 Time</v>
      </c>
      <c r="T4" s="8" t="str">
        <f>Data!AI1</f>
        <v>T16 Time</v>
      </c>
      <c r="U4" s="8" t="str">
        <f>Data!AK1</f>
        <v>T17 Time</v>
      </c>
      <c r="V4" s="8" t="str">
        <f>Data!AM1</f>
        <v>T18 Time</v>
      </c>
      <c r="W4" s="8" t="str">
        <f>Data!AO1</f>
        <v>T19 Time</v>
      </c>
      <c r="X4" s="8" t="str">
        <f>Data!AQ1</f>
        <v>T20 Time</v>
      </c>
      <c r="Y4" s="8" t="str">
        <f>Data!AS1</f>
        <v>T21 Time</v>
      </c>
    </row>
    <row r="5" spans="1:25" x14ac:dyDescent="0.25">
      <c r="A5" s="7">
        <f>Data!A2</f>
        <v>1</v>
      </c>
      <c r="B5" s="7" t="str">
        <f>Data!B2</f>
        <v>Piers MacFheorais</v>
      </c>
      <c r="C5" s="7" t="str">
        <f>Data!C2</f>
        <v>Mazda MX-5</v>
      </c>
      <c r="D5" s="7">
        <f>Data!D2</f>
        <v>3</v>
      </c>
      <c r="E5" s="7">
        <f>IF(Data!E2="max", E$2, (Data!E2+Data!F2*5))</f>
        <v>32.78</v>
      </c>
      <c r="F5" s="7">
        <f>IF(Data!G2="max",F$2, ( Data!G2+Data!H2*5))</f>
        <v>33.72</v>
      </c>
      <c r="G5" s="7">
        <f>IF(Data!I2="max", G$2, (Data!I2+Data!J2*5))</f>
        <v>58.75</v>
      </c>
      <c r="H5" s="7">
        <f>IF(Data!K2="max",H$2, ( Data!K2+Data!L2*5))</f>
        <v>32.25</v>
      </c>
      <c r="I5" s="7">
        <f>IF(Data!M2="max", I$2, (Data!M2+Data!N2*5))</f>
        <v>31.6</v>
      </c>
      <c r="J5" s="7">
        <f>IF(Data!O2="max",J$2, ( Data!O2+Data!P2*5))</f>
        <v>57.65</v>
      </c>
      <c r="K5" s="7">
        <f>IF(Data!Q2="max",K$2, (Data!Q2+Data!R2*5))</f>
        <v>36.97</v>
      </c>
      <c r="L5" s="7">
        <f>IF(Data!S2="max", L$2, (Data!S2+Data!T2*5))</f>
        <v>31.9</v>
      </c>
      <c r="M5" s="7">
        <f>IF(Data!U2="max",M$2, ( Data!U2+Data!V2*5))</f>
        <v>56.91</v>
      </c>
      <c r="N5" s="7">
        <f>IF(Data!W2="max", N$2, (Data!W2+Data!X2*5))</f>
        <v>65.78</v>
      </c>
      <c r="O5" s="7">
        <f>IF(Data!Y2="max",O$2, ( Data!Y2+Data!Z2*5))</f>
        <v>51.12</v>
      </c>
      <c r="P5" s="7">
        <f>IF(Data!AA2="max", P$2, (Data!AA2+Data!AB2*5))</f>
        <v>65.5</v>
      </c>
      <c r="Q5" s="7">
        <f>IF(Data!AC2="max",Q$2, ( Data!AC2+Data!AD2*5))</f>
        <v>60.31</v>
      </c>
      <c r="R5" s="7">
        <f>IF(Data!AE2="max", R$2, (Data!AE2+Data!AF2*5))</f>
        <v>57.5</v>
      </c>
      <c r="S5" s="7">
        <f>IF(Data!AG2="max",S$2, ( Data!AG2+Data!AH2*5))</f>
        <v>50.69</v>
      </c>
      <c r="T5" s="7">
        <f>IF(Data!AI2="max", T$2, (Data!AI2+Data!AJ2*5))</f>
        <v>65.3</v>
      </c>
      <c r="U5" s="7">
        <f>IF(Data!AK2="max",U$2, ( Data!AK2+Data!AL2*5))</f>
        <v>59.75</v>
      </c>
      <c r="V5" s="7">
        <f>IF(Data!AM2="max", V$2, (Data!AM2+Data!AN2*5))</f>
        <v>58.15</v>
      </c>
      <c r="W5" s="7">
        <f>IF(Data!AO2="max",W$2, ( Data!AO2+Data!AP2*5))</f>
        <v>49.63</v>
      </c>
      <c r="X5" s="7">
        <f>IF(Data!AQ2="max", X$2, (Data!AQ2+Data!AR2*5))</f>
        <v>65.11</v>
      </c>
      <c r="Y5" s="7">
        <f>IF(Data!AS2="max",Y$2, ( Data!AS2+Data!AT2*5))</f>
        <v>59.53</v>
      </c>
    </row>
    <row r="6" spans="1:25" x14ac:dyDescent="0.25">
      <c r="A6" s="7">
        <f>Data!A3</f>
        <v>2</v>
      </c>
      <c r="B6" s="7" t="str">
        <f>Data!B3</f>
        <v>Brian Duggan</v>
      </c>
      <c r="C6" s="7" t="str">
        <f>Data!C3</f>
        <v>Starlet</v>
      </c>
      <c r="D6" s="7">
        <f>Data!D3</f>
        <v>2</v>
      </c>
      <c r="E6" s="7">
        <f>IF(Data!E3="max", E$2, (Data!E3+Data!F3*5))</f>
        <v>45.56</v>
      </c>
      <c r="F6" s="7">
        <f>IF(Data!G3="max",F$2, ( Data!G3+Data!H3*5))</f>
        <v>42.06</v>
      </c>
      <c r="G6" s="7">
        <f>IF(Data!I3="max", G$2, (Data!I3+Data!J3*5))</f>
        <v>72.56</v>
      </c>
      <c r="H6" s="7">
        <f>IF(Data!K3="max",H$2, ( Data!K3+Data!L3*5))</f>
        <v>40.56</v>
      </c>
      <c r="I6" s="7">
        <f>IF(Data!M3="max", I$2, (Data!M3+Data!N3*5))</f>
        <v>41.5</v>
      </c>
      <c r="J6" s="7">
        <f>IF(Data!O3="max",J$2, ( Data!O3+Data!P3*5))</f>
        <v>70.72</v>
      </c>
      <c r="K6" s="7">
        <f>IF(Data!Q3="max",K$2, (Data!Q3+Data!R3*5))</f>
        <v>43.63</v>
      </c>
      <c r="L6" s="7">
        <f>IF(Data!S3="max", L$2, (Data!S3+Data!T3*5))</f>
        <v>38.96</v>
      </c>
      <c r="M6" s="7">
        <f>IF(Data!U3="max",M$2, ( Data!U3+Data!V3*5))</f>
        <v>65.47</v>
      </c>
      <c r="N6" s="7">
        <f>IF(Data!W3="max", N$2, (Data!W3+Data!X3*5))</f>
        <v>62.78</v>
      </c>
      <c r="O6" s="7">
        <f>IF(Data!Y3="max",O$2, ( Data!Y3+Data!Z3*5))</f>
        <v>57.72</v>
      </c>
      <c r="P6" s="7">
        <f>IF(Data!AA3="max", P$2, (Data!AA3+Data!AB3*5))</f>
        <v>80</v>
      </c>
      <c r="Q6" s="7">
        <f>IF(Data!AC3="max",Q$2, ( Data!AC3+Data!AD3*5))</f>
        <v>66.91</v>
      </c>
      <c r="R6" s="7">
        <f>IF(Data!AE3="max", R$2, (Data!AE3+Data!AF3*5))</f>
        <v>65.97</v>
      </c>
      <c r="S6" s="7">
        <f>IF(Data!AG3="max",S$2, ( Data!AG3+Data!AH3*5))</f>
        <v>63.25</v>
      </c>
      <c r="T6" s="7">
        <f>IF(Data!AI3="max", T$2, (Data!AI3+Data!AJ3*5))</f>
        <v>76.55</v>
      </c>
      <c r="U6" s="7">
        <f>IF(Data!AK3="max",U$2, ( Data!AK3+Data!AL3*5))</f>
        <v>70.53</v>
      </c>
      <c r="V6" s="7">
        <f>IF(Data!AM3="max", V$2, (Data!AM3+Data!AN3*5))</f>
        <v>66.58</v>
      </c>
      <c r="W6" s="7">
        <f>IF(Data!AO3="max",W$2, ( Data!AO3+Data!AP3*5))</f>
        <v>61.16</v>
      </c>
      <c r="X6" s="7">
        <f>IF(Data!AQ3="max", X$2, (Data!AQ3+Data!AR3*5))</f>
        <v>71</v>
      </c>
      <c r="Y6" s="7">
        <f>IF(Data!AS3="max",Y$2, ( Data!AS3+Data!AT3*5))</f>
        <v>62.59</v>
      </c>
    </row>
    <row r="7" spans="1:25" x14ac:dyDescent="0.25">
      <c r="A7" s="7">
        <f>Data!A4</f>
        <v>3</v>
      </c>
      <c r="B7" s="7" t="str">
        <f>Data!B4</f>
        <v>Frank Lenehan</v>
      </c>
      <c r="C7" s="7" t="str">
        <f>Data!C4</f>
        <v>Starlet</v>
      </c>
      <c r="D7" s="7">
        <f>Data!D4</f>
        <v>2</v>
      </c>
      <c r="E7" s="7">
        <f>IF(Data!E4="max", E$2, (Data!E4+Data!F4*5))</f>
        <v>35.19</v>
      </c>
      <c r="F7" s="7">
        <f>IF(Data!G4="max",F$2, ( Data!G4+Data!H4*5))</f>
        <v>35.4</v>
      </c>
      <c r="G7" s="7">
        <f>IF(Data!I4="max", G$2, (Data!I4+Data!J4*5))</f>
        <v>62.32</v>
      </c>
      <c r="H7" s="7">
        <f>IF(Data!K4="max",H$2, ( Data!K4+Data!L4*5))</f>
        <v>36.69</v>
      </c>
      <c r="I7" s="7">
        <f>IF(Data!M4="max", I$2, (Data!M4+Data!N4*5))</f>
        <v>34.4</v>
      </c>
      <c r="J7" s="7">
        <f>IF(Data!O4="max",J$2, ( Data!O4+Data!P4*5))</f>
        <v>59.44</v>
      </c>
      <c r="K7" s="7">
        <f>IF(Data!Q4="max",K$2, (Data!Q4+Data!R4*5))</f>
        <v>36.1</v>
      </c>
      <c r="L7" s="7">
        <f>IF(Data!S4="max", L$2, (Data!S4+Data!T4*5))</f>
        <v>33.5</v>
      </c>
      <c r="M7" s="7">
        <f>IF(Data!U4="max",M$2, ( Data!U4+Data!V4*5))</f>
        <v>59.94</v>
      </c>
      <c r="N7" s="7">
        <f>IF(Data!W4="max", N$2, (Data!W4+Data!X4*5))</f>
        <v>58.13</v>
      </c>
      <c r="O7" s="7">
        <f>IF(Data!Y4="max",O$2, ( Data!Y4+Data!Z4*5))</f>
        <v>52.25</v>
      </c>
      <c r="P7" s="7">
        <f>IF(Data!AA4="max", P$2, (Data!AA4+Data!AB4*5))</f>
        <v>67</v>
      </c>
      <c r="Q7" s="7">
        <f>IF(Data!AC4="max",Q$2, ( Data!AC4+Data!AD4*5))</f>
        <v>64.47</v>
      </c>
      <c r="R7" s="7">
        <f>IF(Data!AE4="max", R$2, (Data!AE4+Data!AF4*5))</f>
        <v>59.13</v>
      </c>
      <c r="S7" s="7">
        <f>IF(Data!AG4="max",S$2, ( Data!AG4+Data!AH4*5))</f>
        <v>54.66</v>
      </c>
      <c r="T7" s="7">
        <f>IF(Data!AI4="max", T$2, (Data!AI4+Data!AJ4*5))</f>
        <v>67.16</v>
      </c>
      <c r="U7" s="7">
        <f>IF(Data!AK4="max",U$2, ( Data!AK4+Data!AL4*5))</f>
        <v>62.96</v>
      </c>
      <c r="V7" s="7">
        <f>IF(Data!AM4="max", V$2, (Data!AM4+Data!AN4*5))</f>
        <v>62.84</v>
      </c>
      <c r="W7" s="7">
        <f>IF(Data!AO4="max",W$2, ( Data!AO4+Data!AP4*5))</f>
        <v>50.25</v>
      </c>
      <c r="X7" s="7">
        <f>IF(Data!AQ4="max", X$2, (Data!AQ4+Data!AR4*5))</f>
        <v>67.3</v>
      </c>
      <c r="Y7" s="7">
        <f>IF(Data!AS4="max",Y$2, ( Data!AS4+Data!AT4*5))</f>
        <v>61.6</v>
      </c>
    </row>
    <row r="8" spans="1:25" x14ac:dyDescent="0.25">
      <c r="A8" s="7">
        <f>Data!A5</f>
        <v>4</v>
      </c>
      <c r="B8" s="7" t="str">
        <f>Data!B5</f>
        <v>Robert Lewis</v>
      </c>
      <c r="C8" s="7" t="str">
        <f>Data!C5</f>
        <v>Starlet</v>
      </c>
      <c r="D8" s="7">
        <f>Data!D5</f>
        <v>2</v>
      </c>
      <c r="E8" s="7">
        <f>IF(Data!E5="max", E$2, (Data!E5+Data!F5*5))</f>
        <v>37.53</v>
      </c>
      <c r="F8" s="7">
        <f>IF(Data!G5="max",F$2, ( Data!G5+Data!H5*5))</f>
        <v>34.85</v>
      </c>
      <c r="G8" s="7">
        <f>IF(Data!I5="max", G$2, (Data!I5+Data!J5*5))</f>
        <v>61.85</v>
      </c>
      <c r="H8" s="7">
        <f>IF(Data!K5="max",H$2, ( Data!K5+Data!L5*5))</f>
        <v>35.090000000000003</v>
      </c>
      <c r="I8" s="7">
        <f>IF(Data!M5="max", I$2, (Data!M5+Data!N5*5))</f>
        <v>35.9</v>
      </c>
      <c r="J8" s="7">
        <f>IF(Data!O5="max",J$2, ( Data!O5+Data!P5*5))</f>
        <v>60.94</v>
      </c>
      <c r="K8" s="7">
        <f>IF(Data!Q5="max",K$2, (Data!Q5+Data!R5*5))</f>
        <v>35.22</v>
      </c>
      <c r="L8" s="7">
        <f>IF(Data!S5="max", L$2, (Data!S5+Data!T5*5))</f>
        <v>33.9</v>
      </c>
      <c r="M8" s="7">
        <f>IF(Data!U5="max",M$2, ( Data!U5+Data!V5*5))</f>
        <v>61.16</v>
      </c>
      <c r="N8" s="7">
        <f>IF(Data!W5="max", N$2, (Data!W5+Data!X5*5))</f>
        <v>60.34</v>
      </c>
      <c r="O8" s="7">
        <f>IF(Data!Y5="max",O$2, ( Data!Y5+Data!Z5*5))</f>
        <v>53.84</v>
      </c>
      <c r="P8" s="7">
        <f>IF(Data!AA5="max", P$2, (Data!AA5+Data!AB5*5))</f>
        <v>68.44</v>
      </c>
      <c r="Q8" s="7">
        <f>IF(Data!AC5="max",Q$2, ( Data!AC5+Data!AD5*5))</f>
        <v>60.87</v>
      </c>
      <c r="R8" s="7">
        <f>IF(Data!AE5="max", R$2, (Data!AE5+Data!AF5*5))</f>
        <v>59.06</v>
      </c>
      <c r="S8" s="7">
        <f>IF(Data!AG5="max",S$2, ( Data!AG5+Data!AH5*5))</f>
        <v>53.53</v>
      </c>
      <c r="T8" s="7">
        <f>IF(Data!AI5="max", T$2, (Data!AI5+Data!AJ5*5))</f>
        <v>65</v>
      </c>
      <c r="U8" s="7">
        <f>IF(Data!AK5="max",U$2, ( Data!AK5+Data!AL5*5))</f>
        <v>57.65</v>
      </c>
      <c r="V8" s="7">
        <f>IF(Data!AM5="max", V$2, (Data!AM5+Data!AN5*5))</f>
        <v>59.94</v>
      </c>
      <c r="W8" s="7">
        <f>IF(Data!AO5="max",W$2, ( Data!AO5+Data!AP5*5))</f>
        <v>52.6</v>
      </c>
      <c r="X8" s="7">
        <f>IF(Data!AQ5="max", X$2, (Data!AQ5+Data!AR5*5))</f>
        <v>76.3</v>
      </c>
      <c r="Y8" s="7">
        <f>IF(Data!AS5="max",Y$2, ( Data!AS5+Data!AT5*5))</f>
        <v>64.22</v>
      </c>
    </row>
    <row r="9" spans="1:25" x14ac:dyDescent="0.25">
      <c r="A9" s="7">
        <f>Data!A6</f>
        <v>5</v>
      </c>
      <c r="B9" s="7" t="str">
        <f>Data!B6</f>
        <v>John McAssey</v>
      </c>
      <c r="C9" s="7" t="str">
        <f>Data!C6</f>
        <v>Starlet</v>
      </c>
      <c r="D9" s="7">
        <f>Data!D6</f>
        <v>2</v>
      </c>
      <c r="E9" s="7">
        <f>IF(Data!E6="max", E$2, (Data!E6+Data!F6*5))</f>
        <v>38.19</v>
      </c>
      <c r="F9" s="7">
        <f>IF(Data!G6="max",F$2, ( Data!G6+Data!H6*5))</f>
        <v>35.35</v>
      </c>
      <c r="G9" s="7">
        <f>IF(Data!I6="max", G$2, (Data!I6+Data!J6*5))</f>
        <v>59.66</v>
      </c>
      <c r="H9" s="7">
        <f>IF(Data!K6="max",H$2, ( Data!K6+Data!L6*5))</f>
        <v>36.840000000000003</v>
      </c>
      <c r="I9" s="7">
        <f>IF(Data!M6="max", I$2, (Data!M6+Data!N6*5))</f>
        <v>35.799999999999997</v>
      </c>
      <c r="J9" s="7">
        <f>IF(Data!O6="max",J$2, ( Data!O6+Data!P6*5))</f>
        <v>58.41</v>
      </c>
      <c r="K9" s="7">
        <f>IF(Data!Q6="max",K$2, (Data!Q6+Data!R6*5))</f>
        <v>35.880000000000003</v>
      </c>
      <c r="L9" s="7">
        <f>IF(Data!S6="max", L$2, (Data!S6+Data!T6*5))</f>
        <v>33.9</v>
      </c>
      <c r="M9" s="7">
        <f>IF(Data!U6="max",M$2, ( Data!U6+Data!V6*5))</f>
        <v>57</v>
      </c>
      <c r="N9" s="7">
        <f>IF(Data!W6="max", N$2, (Data!W6+Data!X6*5))</f>
        <v>59.22</v>
      </c>
      <c r="O9" s="7">
        <f>IF(Data!Y6="max",O$2, ( Data!Y6+Data!Z6*5))</f>
        <v>54.47</v>
      </c>
      <c r="P9" s="7">
        <f>IF(Data!AA6="max", P$2, (Data!AA6+Data!AB6*5))</f>
        <v>65.400000000000006</v>
      </c>
      <c r="Q9" s="7">
        <f>IF(Data!AC6="max",Q$2, ( Data!AC6+Data!AD6*5))</f>
        <v>62.18</v>
      </c>
      <c r="R9" s="7">
        <f>IF(Data!AE6="max", R$2, (Data!AE6+Data!AF6*5))</f>
        <v>58.88</v>
      </c>
      <c r="S9" s="7">
        <f>IF(Data!AG6="max",S$2, ( Data!AG6+Data!AH6*5))</f>
        <v>53.5</v>
      </c>
      <c r="T9" s="7">
        <f>IF(Data!AI6="max", T$2, (Data!AI6+Data!AJ6*5))</f>
        <v>65.66</v>
      </c>
      <c r="U9" s="7">
        <f>IF(Data!AK6="max",U$2, ( Data!AK6+Data!AL6*5))</f>
        <v>60.94</v>
      </c>
      <c r="V9" s="7">
        <f>IF(Data!AM6="max", V$2, (Data!AM6+Data!AN6*5))</f>
        <v>58.72</v>
      </c>
      <c r="W9" s="7">
        <f>IF(Data!AO6="max",W$2, ( Data!AO6+Data!AP6*5))</f>
        <v>52.97</v>
      </c>
      <c r="X9" s="7">
        <f>IF(Data!AQ6="max", X$2, (Data!AQ6+Data!AR6*5))</f>
        <v>65.28</v>
      </c>
      <c r="Y9" s="7">
        <f>IF(Data!AS6="max",Y$2, ( Data!AS6+Data!AT6*5))</f>
        <v>60.88</v>
      </c>
    </row>
    <row r="10" spans="1:25" x14ac:dyDescent="0.25">
      <c r="A10" s="7">
        <f>Data!A7</f>
        <v>6</v>
      </c>
      <c r="B10" s="7" t="str">
        <f>Data!B7</f>
        <v>Stephen Briggs</v>
      </c>
      <c r="C10" s="7" t="str">
        <f>Data!C7</f>
        <v>Mazda MX-5</v>
      </c>
      <c r="D10" s="7">
        <f>Data!D7</f>
        <v>3</v>
      </c>
      <c r="E10" s="7">
        <f>IF(Data!E7="max", E$2, (Data!E7+Data!F7*5))</f>
        <v>36.21</v>
      </c>
      <c r="F10" s="7">
        <f>IF(Data!G7="max",F$2, ( Data!G7+Data!H7*5))</f>
        <v>36.369999999999997</v>
      </c>
      <c r="G10" s="7">
        <f>IF(Data!I7="max", G$2, (Data!I7+Data!J7*5))</f>
        <v>65.37</v>
      </c>
      <c r="H10" s="7">
        <f>IF(Data!K7="max",H$2, ( Data!K7+Data!L7*5))</f>
        <v>34.72</v>
      </c>
      <c r="I10" s="7">
        <f>IF(Data!M7="max", I$2, (Data!M7+Data!N7*5))</f>
        <v>34.6</v>
      </c>
      <c r="J10" s="7">
        <f>IF(Data!O7="max",J$2, ( Data!O7+Data!P7*5))</f>
        <v>62.5</v>
      </c>
      <c r="K10" s="7">
        <f>IF(Data!Q7="max",K$2, (Data!Q7+Data!R7*5))</f>
        <v>33.94</v>
      </c>
      <c r="L10" s="7">
        <f>IF(Data!S7="max", L$2, (Data!S7+Data!T7*5))</f>
        <v>34.590000000000003</v>
      </c>
      <c r="M10" s="7">
        <f>IF(Data!U7="max",M$2, ( Data!U7+Data!V7*5))</f>
        <v>60.9</v>
      </c>
      <c r="N10" s="7">
        <f>IF(Data!W7="max", N$2, (Data!W7+Data!X7*5))</f>
        <v>60.59</v>
      </c>
      <c r="O10" s="7">
        <f>IF(Data!Y7="max",O$2, ( Data!Y7+Data!Z7*5))</f>
        <v>54.44</v>
      </c>
      <c r="P10" s="7">
        <f>IF(Data!AA7="max", P$2, (Data!AA7+Data!AB7*5))</f>
        <v>70</v>
      </c>
      <c r="Q10" s="7">
        <f>IF(Data!AC7="max",Q$2, ( Data!AC7+Data!AD7*5))</f>
        <v>61</v>
      </c>
      <c r="R10" s="7">
        <f>IF(Data!AE7="max", R$2, (Data!AE7+Data!AF7*5))</f>
        <v>57.13</v>
      </c>
      <c r="S10" s="7">
        <f>IF(Data!AG7="max",S$2, ( Data!AG7+Data!AH7*5))</f>
        <v>53.47</v>
      </c>
      <c r="T10" s="7">
        <f>IF(Data!AI7="max", T$2, (Data!AI7+Data!AJ7*5))</f>
        <v>68</v>
      </c>
      <c r="U10" s="7">
        <f>IF(Data!AK7="max",U$2, ( Data!AK7+Data!AL7*5))</f>
        <v>62.19</v>
      </c>
      <c r="V10" s="7">
        <f>IF(Data!AM7="max", V$2, (Data!AM7+Data!AN7*5))</f>
        <v>58.25</v>
      </c>
      <c r="W10" s="7">
        <f>IF(Data!AO7="max",W$2, ( Data!AO7+Data!AP7*5))</f>
        <v>53.16</v>
      </c>
      <c r="X10" s="7">
        <f>IF(Data!AQ7="max", X$2, (Data!AQ7+Data!AR7*5))</f>
        <v>70</v>
      </c>
      <c r="Y10" s="7">
        <f>IF(Data!AS7="max",Y$2, ( Data!AS7+Data!AT7*5))</f>
        <v>60.94</v>
      </c>
    </row>
    <row r="11" spans="1:25" x14ac:dyDescent="0.25">
      <c r="A11" s="7">
        <f>Data!A8</f>
        <v>7</v>
      </c>
      <c r="B11" s="7" t="str">
        <f>Data!B8</f>
        <v>Stephen Kellett</v>
      </c>
      <c r="C11" s="7" t="str">
        <f>Data!C8</f>
        <v>Starlet</v>
      </c>
      <c r="D11" s="7">
        <f>Data!D8</f>
        <v>2</v>
      </c>
      <c r="E11" s="7">
        <f>IF(Data!E8="max", E$2, (Data!E8+Data!F8*5))</f>
        <v>62.34</v>
      </c>
      <c r="F11" s="7">
        <f>IF(Data!G8="max",F$2, ( Data!G8+Data!H8*5))</f>
        <v>43.3</v>
      </c>
      <c r="G11" s="7">
        <f>IF(Data!I8="max", G$2, (Data!I8+Data!J8*5))</f>
        <v>71.06</v>
      </c>
      <c r="H11" s="7">
        <f>IF(Data!K8="max",H$2, ( Data!K8+Data!L8*5))</f>
        <v>48.59</v>
      </c>
      <c r="I11" s="7">
        <f>IF(Data!M8="max", I$2, (Data!M8+Data!N8*5))</f>
        <v>42.7</v>
      </c>
      <c r="J11" s="7">
        <f>IF(Data!O8="max",J$2, ( Data!O8+Data!P8*5))</f>
        <v>72.75</v>
      </c>
      <c r="K11" s="7">
        <f>IF(Data!Q8="max",K$2, (Data!Q8+Data!R8*5))</f>
        <v>45.31</v>
      </c>
      <c r="L11" s="7">
        <f>IF(Data!S8="max", L$2, (Data!S8+Data!T8*5))</f>
        <v>42.1</v>
      </c>
      <c r="M11" s="7">
        <f>IF(Data!U8="max",M$2, ( Data!U8+Data!V8*5))</f>
        <v>74.31</v>
      </c>
      <c r="N11" s="7">
        <f>IF(Data!W8="max", N$2, (Data!W8+Data!X8*5))</f>
        <v>79.63</v>
      </c>
      <c r="O11" s="7">
        <f>IF(Data!Y8="max",O$2, ( Data!Y8+Data!Z8*5))</f>
        <v>56.53</v>
      </c>
      <c r="P11" s="7">
        <f>IF(Data!AA8="max", P$2, (Data!AA8+Data!AB8*5))</f>
        <v>84.03</v>
      </c>
      <c r="Q11" s="7">
        <f>IF(Data!AC8="max",Q$2, ( Data!AC8+Data!AD8*5))</f>
        <v>83.69</v>
      </c>
      <c r="R11" s="7">
        <f>IF(Data!AE8="max", R$2, (Data!AE8+Data!AF8*5))</f>
        <v>62.09</v>
      </c>
      <c r="S11" s="7">
        <f>IF(Data!AG8="max",S$2, ( Data!AG8+Data!AH8*5))</f>
        <v>62.71</v>
      </c>
      <c r="T11" s="7">
        <f>IF(Data!AI8="max", T$2, (Data!AI8+Data!AJ8*5))</f>
        <v>76.5</v>
      </c>
      <c r="U11" s="7">
        <f>IF(Data!AK8="max",U$2, ( Data!AK8+Data!AL8*5))</f>
        <v>71.19</v>
      </c>
      <c r="V11" s="7">
        <f>IF(Data!AM8="max", V$2, (Data!AM8+Data!AN8*5))</f>
        <v>60.97</v>
      </c>
      <c r="W11" s="7">
        <f>IF(Data!AO8="max",W$2, ( Data!AO8+Data!AP8*5))</f>
        <v>54.28</v>
      </c>
      <c r="X11" s="7">
        <f>IF(Data!AQ8="max", X$2, (Data!AQ8+Data!AR8*5))</f>
        <v>77.5</v>
      </c>
      <c r="Y11" s="7">
        <f>IF(Data!AS8="max",Y$2, ( Data!AS8+Data!AT8*5))</f>
        <v>69.37</v>
      </c>
    </row>
    <row r="12" spans="1:25" x14ac:dyDescent="0.25">
      <c r="A12" s="7">
        <f>Data!A9</f>
        <v>8</v>
      </c>
      <c r="B12" s="7" t="str">
        <f>Data!B9</f>
        <v>Ben Kellett</v>
      </c>
      <c r="C12" s="7" t="str">
        <f>Data!C9</f>
        <v>Starlet</v>
      </c>
      <c r="D12" s="7">
        <f>Data!D9</f>
        <v>2</v>
      </c>
      <c r="E12" s="7">
        <f>IF(Data!E9="max", E$2, (Data!E9+Data!F9*5))</f>
        <v>52.4</v>
      </c>
      <c r="F12" s="7">
        <f>IF(Data!G9="max",F$2, ( Data!G9+Data!H9*5))</f>
        <v>55.3</v>
      </c>
      <c r="G12" s="7">
        <v>85.78</v>
      </c>
      <c r="H12" s="7">
        <f>IF(Data!K9="max",H$2, ( Data!K9+Data!L9*5))</f>
        <v>57.03</v>
      </c>
      <c r="I12" s="7">
        <f>IF(Data!M9="max", I$2, (Data!M9+Data!N9*5))</f>
        <v>52.4</v>
      </c>
      <c r="J12" s="7">
        <f>IF(Data!O9="max",J$2, ( Data!O9+Data!P9*5))</f>
        <v>79.37</v>
      </c>
      <c r="K12" s="7">
        <f>IF(Data!Q9="max",K$2, (Data!Q9+Data!R9*5))</f>
        <v>55.62</v>
      </c>
      <c r="L12" s="7">
        <f>IF(Data!S9="max", L$2, (Data!S9+Data!T9*5))</f>
        <v>52</v>
      </c>
      <c r="M12" s="7">
        <f>IF(Data!U9="max",M$2, ( Data!U9+Data!V9*5))</f>
        <v>81.27</v>
      </c>
      <c r="N12" s="7">
        <f>IF(Data!W9="max", N$2, (Data!W9+Data!X9*5))</f>
        <v>81.83</v>
      </c>
      <c r="O12" s="7">
        <v>81.12</v>
      </c>
      <c r="P12" s="7">
        <v>93.47</v>
      </c>
      <c r="Q12" s="7">
        <f>IF(Data!AC9="max",Q$2, ( Data!AC9+Data!AD9*5))</f>
        <v>83.82</v>
      </c>
      <c r="R12" s="7">
        <f>IF(Data!AE9="max", R$2, (Data!AE9+Data!AF9*5))</f>
        <v>69.56</v>
      </c>
      <c r="S12" s="7">
        <f>IF(Data!AG9="max",S$2, ( Data!AG9+Data!AH9*5))</f>
        <v>70.28</v>
      </c>
      <c r="T12" s="7">
        <v>91.4</v>
      </c>
      <c r="U12" s="7">
        <f>IF(Data!AK9="max",U$2, ( Data!AK9+Data!AL9*5))</f>
        <v>74.94</v>
      </c>
      <c r="V12" s="7">
        <f>IF(Data!AM9="max", V$2, (Data!AM9+Data!AN9*5))</f>
        <v>75.680000000000007</v>
      </c>
      <c r="W12" s="7">
        <f>IF(Data!AO9="max",W$2, ( Data!AO9+Data!AP9*5))</f>
        <v>71.03</v>
      </c>
      <c r="X12" s="7">
        <v>91.47</v>
      </c>
      <c r="Y12" s="7">
        <f>IF(Data!AS9="max",Y$2, ( Data!AS9+Data!AT9*5))</f>
        <v>80</v>
      </c>
    </row>
    <row r="13" spans="1:25" x14ac:dyDescent="0.25">
      <c r="A13" s="7">
        <f>Data!A10</f>
        <v>9</v>
      </c>
      <c r="B13" s="7" t="str">
        <f>Data!B10</f>
        <v>Lee Deane</v>
      </c>
      <c r="C13" s="7" t="str">
        <f>Data!C10</f>
        <v>Starlet</v>
      </c>
      <c r="D13" s="7">
        <f>Data!D10</f>
        <v>2</v>
      </c>
      <c r="E13" s="7">
        <f>IF(Data!E10="max", E$2, (Data!E10+Data!F10*5))</f>
        <v>43.93</v>
      </c>
      <c r="F13" s="7">
        <f>IF(Data!G10="max",F$2, ( Data!G10+Data!H10*5))</f>
        <v>39.5</v>
      </c>
      <c r="G13" s="7">
        <f>IF(Data!I10="max", G$2, (Data!I10+Data!J10*5))</f>
        <v>63.97</v>
      </c>
      <c r="H13" s="7">
        <f>IF(Data!K10="max",H$2, ( Data!K10+Data!L10*5))</f>
        <v>38.78</v>
      </c>
      <c r="I13" s="7">
        <f>IF(Data!M10="max", I$2, (Data!M10+Data!N10*5))</f>
        <v>39.700000000000003</v>
      </c>
      <c r="J13" s="7">
        <f>IF(Data!O10="max",J$2, ( Data!O10+Data!P10*5))</f>
        <v>85.41</v>
      </c>
      <c r="K13" s="7">
        <f>IF(Data!Q10="max",K$2, (Data!Q10+Data!R10*5))</f>
        <v>40.72</v>
      </c>
      <c r="L13" s="7">
        <f>IF(Data!S10="max", L$2, (Data!S10+Data!T10*5))</f>
        <v>36.6</v>
      </c>
      <c r="M13" s="7">
        <f>IF(Data!U10="max",M$2, ( Data!U10+Data!V10*5))</f>
        <v>71.22</v>
      </c>
      <c r="N13" s="7">
        <f>IF(Data!W10="max", N$2, (Data!W10+Data!X10*5))</f>
        <v>61.68</v>
      </c>
      <c r="O13" s="7">
        <f>IF(Data!Y10="max",O$2, ( Data!Y10+Data!Z10*5))</f>
        <v>59.13</v>
      </c>
      <c r="P13" s="7">
        <f>IF(Data!AA10="max", P$2, (Data!AA10+Data!AB10*5))</f>
        <v>80</v>
      </c>
      <c r="Q13" s="7">
        <f>IF(Data!AC10="max",Q$2, ( Data!AC10+Data!AD10*5))</f>
        <v>68.66</v>
      </c>
      <c r="R13" s="7">
        <f>IF(Data!AE10="max", R$2, (Data!AE10+Data!AF10*5))</f>
        <v>61.72</v>
      </c>
      <c r="S13" s="7">
        <f>IF(Data!AG10="max",S$2, ( Data!AG10+Data!AH10*5))</f>
        <v>60.16</v>
      </c>
      <c r="T13" s="7">
        <f>IF(Data!AI10="max", T$2, (Data!AI10+Data!AJ10*5))</f>
        <v>80</v>
      </c>
      <c r="U13" s="7">
        <f>IF(Data!AK10="max",U$2, ( Data!AK10+Data!AL10*5))</f>
        <v>69.69</v>
      </c>
      <c r="V13" s="7">
        <f>IF(Data!AM10="max", V$2, (Data!AM10+Data!AN10*5))</f>
        <v>66.13</v>
      </c>
      <c r="W13" s="7">
        <f>IF(Data!AO10="max",W$2, ( Data!AO10+Data!AP10*5))</f>
        <v>62.72</v>
      </c>
      <c r="X13" s="7">
        <f>IF(Data!AQ10="max", X$2, (Data!AQ10+Data!AR10*5))</f>
        <v>77.3</v>
      </c>
      <c r="Y13" s="7">
        <f>IF(Data!AS10="max",Y$2, ( Data!AS10+Data!AT10*5))</f>
        <v>65.790000000000006</v>
      </c>
    </row>
    <row r="14" spans="1:25" x14ac:dyDescent="0.25">
      <c r="A14" s="7">
        <f>Data!A11</f>
        <v>10</v>
      </c>
      <c r="B14" s="7" t="str">
        <f>Data!B11</f>
        <v>Colin Sheridan</v>
      </c>
      <c r="C14" s="7" t="str">
        <f>Data!C11</f>
        <v>Starlet</v>
      </c>
      <c r="D14" s="7">
        <f>Data!D11</f>
        <v>2</v>
      </c>
      <c r="E14" s="7">
        <f>IF(Data!E11="max", E$2, (Data!E11+Data!F11*5))</f>
        <v>41.97</v>
      </c>
      <c r="F14" s="7">
        <f>IF(Data!G11="max",F$2, ( Data!G11+Data!H11*5))</f>
        <v>45.19</v>
      </c>
      <c r="G14" s="7">
        <f>IF(Data!I11="max", G$2, (Data!I11+Data!J11*5))</f>
        <v>69.06</v>
      </c>
      <c r="H14" s="7">
        <f>IF(Data!K11="max",H$2, ( Data!K11+Data!L11*5))</f>
        <v>39.97</v>
      </c>
      <c r="I14" s="7">
        <f>IF(Data!M11="max", I$2, (Data!M11+Data!N11*5))</f>
        <v>40.4</v>
      </c>
      <c r="J14" s="7">
        <f>IF(Data!O11="max",J$2, ( Data!O11+Data!P11*5))</f>
        <v>62.75</v>
      </c>
      <c r="K14" s="7">
        <f>IF(Data!Q11="max",K$2, (Data!Q11+Data!R11*5))</f>
        <v>41.56</v>
      </c>
      <c r="L14" s="7">
        <f>IF(Data!S11="max", L$2, (Data!S11+Data!T11*5))</f>
        <v>39.200000000000003</v>
      </c>
      <c r="M14" s="7">
        <f>IF(Data!U11="max",M$2, ( Data!U11+Data!V11*5))</f>
        <v>61.47</v>
      </c>
      <c r="N14" s="7">
        <f>IF(Data!W11="max", N$2, (Data!W11+Data!X11*5))</f>
        <v>61.28</v>
      </c>
      <c r="O14" s="7">
        <f>IF(Data!Y11="max",O$2, ( Data!Y11+Data!Z11*5))</f>
        <v>60.72</v>
      </c>
      <c r="P14" s="7">
        <f>IF(Data!AA11="max", P$2, (Data!AA11+Data!AB11*5))</f>
        <v>72.25</v>
      </c>
      <c r="Q14" s="7">
        <f>IF(Data!AC11="max",Q$2, ( Data!AC11+Data!AD11*5))</f>
        <v>61.47</v>
      </c>
      <c r="R14" s="7">
        <f>IF(Data!AE11="max", R$2, (Data!AE11+Data!AF11*5))</f>
        <v>61.03</v>
      </c>
      <c r="S14" s="7">
        <f>IF(Data!AG11="max",S$2, ( Data!AG11+Data!AH11*5))</f>
        <v>60.53</v>
      </c>
      <c r="T14" s="7">
        <f>IF(Data!AI11="max", T$2, (Data!AI11+Data!AJ11*5))</f>
        <v>71</v>
      </c>
      <c r="U14" s="7">
        <f>IF(Data!AK11="max",U$2, ( Data!AK11+Data!AL11*5))</f>
        <v>64.62</v>
      </c>
      <c r="V14" s="7">
        <f>IF(Data!AM11="max", V$2, (Data!AM11+Data!AN11*5))</f>
        <v>61.78</v>
      </c>
      <c r="W14" s="7">
        <f>IF(Data!AO11="max",W$2, ( Data!AO11+Data!AP11*5))</f>
        <v>63.06</v>
      </c>
      <c r="X14" s="7">
        <f>IF(Data!AQ11="max", X$2, (Data!AQ11+Data!AR11*5))</f>
        <v>75.5</v>
      </c>
      <c r="Y14" s="7">
        <f>IF(Data!AS11="max",Y$2, ( Data!AS11+Data!AT11*5))</f>
        <v>61.79</v>
      </c>
    </row>
    <row r="15" spans="1:25" x14ac:dyDescent="0.25">
      <c r="A15" s="7">
        <f>Data!A12</f>
        <v>11</v>
      </c>
      <c r="B15" s="7" t="str">
        <f>Data!B12</f>
        <v>Robert Gloster</v>
      </c>
      <c r="C15" s="7" t="str">
        <f>Data!C12</f>
        <v>Starlet</v>
      </c>
      <c r="D15" s="7">
        <f>Data!D12</f>
        <v>2</v>
      </c>
      <c r="E15" s="7">
        <f>IF(Data!E12="max", E$2, (Data!E12+Data!F12*5))</f>
        <v>39.409999999999997</v>
      </c>
      <c r="F15" s="7">
        <f>IF(Data!G12="max",F$2, ( Data!G12+Data!H12*5))</f>
        <v>41.3</v>
      </c>
      <c r="G15" s="7">
        <f>IF(Data!I12="max", G$2, (Data!I12+Data!J12*5))</f>
        <v>67.78</v>
      </c>
      <c r="H15" s="7">
        <f>IF(Data!K12="max",H$2, ( Data!K12+Data!L12*5))</f>
        <v>40.9</v>
      </c>
      <c r="I15" s="7">
        <f>IF(Data!M12="max", I$2, (Data!M12+Data!N12*5))</f>
        <v>39.799999999999997</v>
      </c>
      <c r="J15" s="7">
        <f>IF(Data!O12="max",J$2, ( Data!O12+Data!P12*5))</f>
        <v>70.31</v>
      </c>
      <c r="K15" s="7">
        <f>IF(Data!Q12="max",K$2, (Data!Q12+Data!R12*5))</f>
        <v>37.159999999999997</v>
      </c>
      <c r="L15" s="7">
        <f>IF(Data!S12="max", L$2, (Data!S12+Data!T12*5))</f>
        <v>36.799999999999997</v>
      </c>
      <c r="M15" s="7">
        <f>IF(Data!U12="max",M$2, ( Data!U12+Data!V12*5))</f>
        <v>70</v>
      </c>
      <c r="N15" s="7">
        <f>IF(Data!W12="max", N$2, (Data!W12+Data!X12*5))</f>
        <v>63.25</v>
      </c>
      <c r="O15" s="7">
        <f>IF(Data!Y12="max",O$2, ( Data!Y12+Data!Z12*5))</f>
        <v>64.53</v>
      </c>
      <c r="P15" s="7">
        <f>IF(Data!AA12="max", P$2, (Data!AA12+Data!AB12*5))</f>
        <v>72.3</v>
      </c>
      <c r="Q15" s="7">
        <f>IF(Data!AC12="max",Q$2, ( Data!AC12+Data!AD12*5))</f>
        <v>70.56</v>
      </c>
      <c r="R15" s="7">
        <f>IF(Data!AE12="max", R$2, (Data!AE12+Data!AF12*5))</f>
        <v>69.12</v>
      </c>
      <c r="S15" s="7">
        <f>IF(Data!AG12="max",S$2, ( Data!AG12+Data!AH12*5))</f>
        <v>57.72</v>
      </c>
      <c r="T15" s="7">
        <f>IF(Data!AI12="max", T$2, (Data!AI12+Data!AJ12*5))</f>
        <v>74</v>
      </c>
      <c r="U15" s="7">
        <f>IF(Data!AK12="max",U$2, ( Data!AK12+Data!AL12*5))</f>
        <v>67.53</v>
      </c>
      <c r="V15" s="7">
        <f>IF(Data!AM12="max", V$2, (Data!AM12+Data!AN12*5))</f>
        <v>67.37</v>
      </c>
      <c r="W15" s="7">
        <f>IF(Data!AO12="max",W$2, ( Data!AO12+Data!AP12*5))</f>
        <v>57.75</v>
      </c>
      <c r="X15" s="7">
        <f>IF(Data!AQ12="max", X$2, (Data!AQ12+Data!AR12*5))</f>
        <v>75.63</v>
      </c>
      <c r="Y15" s="7">
        <f>IF(Data!AS12="max",Y$2, ( Data!AS12+Data!AT12*5))</f>
        <v>66.69</v>
      </c>
    </row>
    <row r="16" spans="1:25" x14ac:dyDescent="0.25">
      <c r="A16" s="7">
        <f>Data!A13</f>
        <v>12</v>
      </c>
      <c r="B16" s="7" t="str">
        <f>Data!B13</f>
        <v>Darren Delaney</v>
      </c>
      <c r="C16" s="7" t="str">
        <f>Data!C13</f>
        <v>Starlet</v>
      </c>
      <c r="D16" s="7">
        <f>Data!D13</f>
        <v>2</v>
      </c>
      <c r="E16" s="7">
        <f>IF(Data!E13="max", E$2, (Data!E13+Data!F13*5))</f>
        <v>52.88</v>
      </c>
      <c r="F16" s="7">
        <f>IF(Data!G13="max",F$2, ( Data!G13+Data!H13*5))</f>
        <v>46</v>
      </c>
      <c r="G16" s="7">
        <f>IF(Data!I13="max", G$2, (Data!I13+Data!J13*5))</f>
        <v>65.59</v>
      </c>
      <c r="H16" s="7">
        <f>IF(Data!K13="max",H$2, ( Data!K13+Data!L13*5))</f>
        <v>42.34</v>
      </c>
      <c r="I16" s="7">
        <f>IF(Data!M13="max", I$2, (Data!M13+Data!N13*5))</f>
        <v>43</v>
      </c>
      <c r="J16" s="7">
        <f>IF(Data!O13="max",J$2, ( Data!O13+Data!P13*5))</f>
        <v>65.12</v>
      </c>
      <c r="K16" s="7">
        <f>IF(Data!Q13="max",K$2, (Data!Q13+Data!R13*5))</f>
        <v>42.94</v>
      </c>
      <c r="L16" s="7">
        <f>IF(Data!S13="max", L$2, (Data!S13+Data!T13*5))</f>
        <v>43.6</v>
      </c>
      <c r="M16" s="7">
        <f>IF(Data!U13="max",M$2, ( Data!U13+Data!V13*5))</f>
        <v>63.12</v>
      </c>
      <c r="N16" s="7">
        <f>IF(Data!W13="max", N$2, (Data!W13+Data!X13*5))</f>
        <v>68.56</v>
      </c>
      <c r="O16" s="7">
        <f>IF(Data!Y13="max",O$2, ( Data!Y13+Data!Z13*5))</f>
        <v>60.87</v>
      </c>
      <c r="P16" s="7">
        <f>IF(Data!AA13="max", P$2, (Data!AA13+Data!AB13*5))</f>
        <v>70</v>
      </c>
      <c r="Q16" s="7">
        <f>IF(Data!AC13="max",Q$2, ( Data!AC13+Data!AD13*5))</f>
        <v>66.180000000000007</v>
      </c>
      <c r="R16" s="7">
        <f>IF(Data!AE13="max", R$2, (Data!AE13+Data!AF13*5))</f>
        <v>63.84</v>
      </c>
      <c r="S16" s="7">
        <f>IF(Data!AG13="max",S$2, ( Data!AG13+Data!AH13*5))</f>
        <v>61.56</v>
      </c>
      <c r="T16" s="7">
        <f>IF(Data!AI13="max", T$2, (Data!AI13+Data!AJ13*5))</f>
        <v>76.5</v>
      </c>
      <c r="U16" s="7">
        <f>IF(Data!AK13="max",U$2, ( Data!AK13+Data!AL13*5))</f>
        <v>63.09</v>
      </c>
      <c r="V16" s="7">
        <f>IF(Data!AM13="max", V$2, (Data!AM13+Data!AN13*5))</f>
        <v>67.59</v>
      </c>
      <c r="W16" s="7">
        <f>IF(Data!AO13="max",W$2, ( Data!AO13+Data!AP13*5))</f>
        <v>60.75</v>
      </c>
      <c r="X16" s="7">
        <f>IF(Data!AQ13="max", X$2, (Data!AQ13+Data!AR13*5))</f>
        <v>69.7</v>
      </c>
      <c r="Y16" s="7">
        <f>IF(Data!AS13="max",Y$2, ( Data!AS13+Data!AT13*5))</f>
        <v>62.53</v>
      </c>
    </row>
    <row r="17" spans="1:25" x14ac:dyDescent="0.25">
      <c r="A17" s="7">
        <f>Data!A14</f>
        <v>0</v>
      </c>
      <c r="B17" s="7">
        <f>Data!B14</f>
        <v>0</v>
      </c>
      <c r="C17" s="7">
        <f>Data!C14</f>
        <v>0</v>
      </c>
      <c r="D17" s="7">
        <f>Data!D14</f>
        <v>0</v>
      </c>
      <c r="E17" s="7">
        <f>IF(Data!E14="max", E$2, (Data!E14+Data!F14*5))</f>
        <v>0</v>
      </c>
      <c r="F17" s="7">
        <f>IF(Data!G14="max",F$2, ( Data!G14+Data!H14*5))</f>
        <v>0</v>
      </c>
      <c r="G17" s="7">
        <f>IF(Data!I14="max", G$2, (Data!I14+Data!J14*5))</f>
        <v>0</v>
      </c>
      <c r="H17" s="7">
        <f>IF(Data!K14="max",H$2, ( Data!K14+Data!L14*5))</f>
        <v>0</v>
      </c>
      <c r="I17" s="7">
        <f>IF(Data!M14="max", I$2, (Data!M14+Data!N14*5))</f>
        <v>0</v>
      </c>
      <c r="J17" s="7">
        <f>IF(Data!O14="max",J$2, ( Data!O14+Data!P14*5))</f>
        <v>0</v>
      </c>
      <c r="K17" s="7">
        <f>IF(Data!Q14="max",K$2, (Data!Q14+Data!R14*5))</f>
        <v>0</v>
      </c>
      <c r="L17" s="7">
        <f>IF(Data!S14="max", L$2, (Data!S14+Data!T14*5))</f>
        <v>0</v>
      </c>
      <c r="M17" s="7">
        <f>IF(Data!U14="max",M$2, ( Data!U14+Data!V14*5))</f>
        <v>0</v>
      </c>
      <c r="N17" s="7">
        <f>IF(Data!W14="max", N$2, (Data!W14+Data!X14*5))</f>
        <v>0</v>
      </c>
      <c r="O17" s="7">
        <f>IF(Data!Y14="max",O$2, ( Data!Y14+Data!Z14*5))</f>
        <v>0</v>
      </c>
      <c r="P17" s="7">
        <f>IF(Data!AA14="max", P$2, (Data!AA14+Data!AB14*5))</f>
        <v>0</v>
      </c>
      <c r="Q17" s="7">
        <f>IF(Data!AC14="max",Q$2, ( Data!AC14+Data!AD14*5))</f>
        <v>0</v>
      </c>
      <c r="R17" s="7">
        <f>IF(Data!AE14="max", R$2, (Data!AE14+Data!AF14*5))</f>
        <v>0</v>
      </c>
      <c r="S17" s="7">
        <f>IF(Data!AG14="max",S$2, ( Data!AG14+Data!AH14*5))</f>
        <v>0</v>
      </c>
      <c r="T17" s="7">
        <f>IF(Data!AI14="max", T$2, (Data!AI14+Data!AJ14*5))</f>
        <v>0</v>
      </c>
      <c r="U17" s="7">
        <f>IF(Data!AK14="max",U$2, ( Data!AK14+Data!AL14*5))</f>
        <v>0</v>
      </c>
      <c r="V17" s="7">
        <f>IF(Data!AM14="max", V$2, (Data!AM14+Data!AN14*5))</f>
        <v>0</v>
      </c>
      <c r="W17" s="7">
        <f>IF(Data!AO14="max",W$2, ( Data!AO14+Data!AP14*5))</f>
        <v>0</v>
      </c>
      <c r="X17" s="7">
        <f>IF(Data!AQ14="max", X$2, (Data!AQ14+Data!AR14*5))</f>
        <v>0</v>
      </c>
      <c r="Y17" s="7">
        <f>IF(Data!AS14="max",Y$2, ( Data!AS14+Data!AT14*5))</f>
        <v>0</v>
      </c>
    </row>
    <row r="18" spans="1:25" x14ac:dyDescent="0.25">
      <c r="A18" s="7">
        <f>Data!A15</f>
        <v>14</v>
      </c>
      <c r="B18" s="7" t="str">
        <f>Data!B15</f>
        <v>David Forde</v>
      </c>
      <c r="C18" s="7" t="str">
        <f>Data!C15</f>
        <v>Starlet</v>
      </c>
      <c r="D18" s="7">
        <f>Data!D15</f>
        <v>2</v>
      </c>
      <c r="E18" s="7">
        <f>IF(Data!E15="max", E$2, (Data!E15+Data!F15*5))</f>
        <v>40.25</v>
      </c>
      <c r="F18" s="7">
        <f>IF(Data!G15="max",F$2, ( Data!G15+Data!H15*5))</f>
        <v>44.5</v>
      </c>
      <c r="G18" s="7">
        <f>IF(Data!I15="max", G$2, (Data!I15+Data!J15*5))</f>
        <v>61.12</v>
      </c>
      <c r="H18" s="7">
        <f>IF(Data!K15="max",H$2, ( Data!K15+Data!L15*5))</f>
        <v>41.91</v>
      </c>
      <c r="I18" s="7">
        <f>IF(Data!M15="max", I$2, (Data!M15+Data!N15*5))</f>
        <v>39.4</v>
      </c>
      <c r="J18" s="7">
        <f>IF(Data!O15="max",J$2, ( Data!O15+Data!P15*5))</f>
        <v>64.430000000000007</v>
      </c>
      <c r="K18" s="7">
        <f>IF(Data!Q15="max",K$2, (Data!Q15+Data!R15*5))</f>
        <v>41.75</v>
      </c>
      <c r="L18" s="7">
        <f>IF(Data!S15="max", L$2, (Data!S15+Data!T15*5))</f>
        <v>44.4</v>
      </c>
      <c r="M18" s="7">
        <f>IF(Data!U15="max",M$2, ( Data!U15+Data!V15*5))</f>
        <v>62.25</v>
      </c>
      <c r="N18" s="7">
        <f>IF(Data!W15="max", N$2, (Data!W15+Data!X15*5))</f>
        <v>59.75</v>
      </c>
      <c r="O18" s="7">
        <f>IF(Data!Y15="max",O$2, ( Data!Y15+Data!Z15*5))</f>
        <v>56.12</v>
      </c>
      <c r="P18" s="7">
        <f>IF(Data!AA15="max", P$2, (Data!AA15+Data!AB15*5))</f>
        <v>71.19</v>
      </c>
      <c r="Q18" s="7">
        <f>IF(Data!AC15="max",Q$2, ( Data!AC15+Data!AD15*5))</f>
        <v>64.75</v>
      </c>
      <c r="R18" s="7">
        <f>IF(Data!AE15="max", R$2, (Data!AE15+Data!AF15*5))</f>
        <v>60.37</v>
      </c>
      <c r="S18" s="7">
        <f>IF(Data!AG15="max",S$2, ( Data!AG15+Data!AH15*5))</f>
        <v>52.28</v>
      </c>
      <c r="T18" s="7">
        <f>IF(Data!AI15="max", T$2, (Data!AI15+Data!AJ15*5))</f>
        <v>68.400000000000006</v>
      </c>
      <c r="U18" s="7">
        <f>IF(Data!AK15="max",U$2, ( Data!AK15+Data!AL15*5))</f>
        <v>63.5</v>
      </c>
      <c r="V18" s="7">
        <f>IF(Data!AM15="max", V$2, (Data!AM15+Data!AN15*5))</f>
        <v>59</v>
      </c>
      <c r="W18" s="7">
        <f>IF(Data!AO15="max",W$2, ( Data!AO15+Data!AP15*5))</f>
        <v>54.19</v>
      </c>
      <c r="X18" s="7">
        <f>IF(Data!AQ15="max", X$2, (Data!AQ15+Data!AR15*5))</f>
        <v>67.900000000000006</v>
      </c>
      <c r="Y18" s="7">
        <f>IF(Data!AS15="max",Y$2, ( Data!AS15+Data!AT15*5))</f>
        <v>62.64</v>
      </c>
    </row>
    <row r="19" spans="1:25" x14ac:dyDescent="0.25">
      <c r="A19" s="7">
        <f>Data!A16</f>
        <v>15</v>
      </c>
      <c r="B19" s="7" t="str">
        <f>Data!B16</f>
        <v>Kevin Maher</v>
      </c>
      <c r="C19" s="7" t="str">
        <f>Data!C16</f>
        <v>Starlet</v>
      </c>
      <c r="D19" s="7">
        <f>Data!D16</f>
        <v>1</v>
      </c>
      <c r="E19" s="7">
        <f>IF(Data!E16="max", E$2, (Data!E16+Data!F16*5))</f>
        <v>43.25</v>
      </c>
      <c r="F19" s="7">
        <f>IF(Data!G16="max",F$2, ( Data!G16+Data!H16*5))</f>
        <v>46.03</v>
      </c>
      <c r="G19" s="7">
        <f>IF(Data!I16="max", G$2, (Data!I16+Data!J16*5))</f>
        <v>74.97</v>
      </c>
      <c r="H19" s="7">
        <f>IF(Data!K16="max",H$2, ( Data!K16+Data!L16*5))</f>
        <v>44.12</v>
      </c>
      <c r="I19" s="7">
        <f>IF(Data!M16="max", I$2, (Data!M16+Data!N16*5))</f>
        <v>46.9</v>
      </c>
      <c r="J19" s="7">
        <f>IF(Data!O16="max",J$2, ( Data!O16+Data!P16*5))</f>
        <v>74.12</v>
      </c>
      <c r="K19" s="7">
        <f>IF(Data!Q16="max",K$2, (Data!Q16+Data!R16*5))</f>
        <v>42.66</v>
      </c>
      <c r="L19" s="7">
        <f>IF(Data!S16="max", L$2, (Data!S16+Data!T16*5))</f>
        <v>39.9</v>
      </c>
      <c r="M19" s="7">
        <f>IF(Data!U16="max",M$2, ( Data!U16+Data!V16*5))</f>
        <v>70.39</v>
      </c>
      <c r="N19" s="7">
        <f>IF(Data!W16="max", N$2, (Data!W16+Data!X16*5))</f>
        <v>67.06</v>
      </c>
      <c r="O19" s="7">
        <f>IF(Data!Y16="max",O$2, ( Data!Y16+Data!Z16*5))</f>
        <v>67.37</v>
      </c>
      <c r="P19" s="7">
        <f>IF(Data!AA16="max", P$2, (Data!AA16+Data!AB16*5))</f>
        <v>71</v>
      </c>
      <c r="Q19" s="7">
        <f>IF(Data!AC16="max",Q$2, ( Data!AC16+Data!AD16*5))</f>
        <v>88.19</v>
      </c>
      <c r="R19" s="7">
        <f>IF(Data!AE16="max", R$2, (Data!AE16+Data!AF16*5))</f>
        <v>72.37</v>
      </c>
      <c r="S19" s="7">
        <f>IF(Data!AG16="max",S$2, ( Data!AG16+Data!AH16*5))</f>
        <v>60.81</v>
      </c>
      <c r="T19" s="7">
        <f>IF(Data!AI16="max", T$2, (Data!AI16+Data!AJ16*5))</f>
        <v>73.7</v>
      </c>
      <c r="U19" s="7">
        <f>IF(Data!AK16="max",U$2, ( Data!AK16+Data!AL16*5))</f>
        <v>70.91</v>
      </c>
      <c r="V19" s="7">
        <f>IF(Data!AM16="max", V$2, (Data!AM16+Data!AN16*5))</f>
        <v>64.53</v>
      </c>
      <c r="W19" s="7">
        <f>IF(Data!AO16="max",W$2, ( Data!AO16+Data!AP16*5))</f>
        <v>72.03</v>
      </c>
      <c r="X19" s="7">
        <f>IF(Data!AQ16="max", X$2, (Data!AQ16+Data!AR16*5))</f>
        <v>76.599999999999994</v>
      </c>
      <c r="Y19" s="7">
        <f>IF(Data!AS16="max",Y$2, ( Data!AS16+Data!AT16*5))</f>
        <v>75.38</v>
      </c>
    </row>
    <row r="20" spans="1:25" x14ac:dyDescent="0.25">
      <c r="A20" s="7">
        <f>Data!A17</f>
        <v>16</v>
      </c>
      <c r="B20" s="7" t="str">
        <f>Data!B17</f>
        <v>Aoife Ryan</v>
      </c>
      <c r="C20" s="7" t="str">
        <f>Data!C17</f>
        <v>Starlet</v>
      </c>
      <c r="D20" s="7">
        <f>Data!D17</f>
        <v>2</v>
      </c>
      <c r="E20" s="7">
        <f>IF(Data!E17="max", E$2, (Data!E17+Data!F17*5))</f>
        <v>45.59</v>
      </c>
      <c r="F20" s="7">
        <f>IF(Data!G17="max",F$2, ( Data!G17+Data!H17*5))</f>
        <v>42.46</v>
      </c>
      <c r="G20" s="7">
        <f>IF(Data!I17="max", G$2, (Data!I17+Data!J17*5))</f>
        <v>73.12</v>
      </c>
      <c r="H20" s="7">
        <f>IF(Data!K17="max",H$2, ( Data!K17+Data!L17*5))</f>
        <v>45.18</v>
      </c>
      <c r="I20" s="7">
        <f>IF(Data!M17="max", I$2, (Data!M17+Data!N17*5))</f>
        <v>47.06</v>
      </c>
      <c r="J20" s="7">
        <f>IF(Data!O17="max",J$2, ( Data!O17+Data!P17*5))</f>
        <v>66.790000000000006</v>
      </c>
      <c r="K20" s="7">
        <f>IF(Data!Q17="max",K$2, (Data!Q17+Data!R17*5))</f>
        <v>44.25</v>
      </c>
      <c r="L20" s="7">
        <f>IF(Data!S17="max", L$2, (Data!S17+Data!T17*5))</f>
        <v>41.5</v>
      </c>
      <c r="M20" s="7">
        <f>IF(Data!U17="max",M$2, ( Data!U17+Data!V17*5))</f>
        <v>67.42</v>
      </c>
      <c r="N20" s="7">
        <f>IF(Data!W17="max", N$2, (Data!W17+Data!X17*5))</f>
        <v>65.19</v>
      </c>
      <c r="O20" s="7">
        <f>IF(Data!Y17="max",O$2, ( Data!Y17+Data!Z17*5))</f>
        <v>59.44</v>
      </c>
      <c r="P20" s="7">
        <f>IF(Data!AA17="max", P$2, (Data!AA17+Data!AB17*5))</f>
        <v>80</v>
      </c>
      <c r="Q20" s="7">
        <f>IF(Data!AC17="max",Q$2, ( Data!AC17+Data!AD17*5))</f>
        <v>71.599999999999994</v>
      </c>
      <c r="R20" s="7">
        <f>IF(Data!AE17="max", R$2, (Data!AE17+Data!AF17*5))</f>
        <v>63.93</v>
      </c>
      <c r="S20" s="7">
        <f>IF(Data!AG17="max",S$2, ( Data!AG17+Data!AH17*5))</f>
        <v>59.47</v>
      </c>
      <c r="T20" s="7">
        <f>IF(Data!AI17="max", T$2, (Data!AI17+Data!AJ17*5))</f>
        <v>76.88</v>
      </c>
      <c r="U20" s="7">
        <f>IF(Data!AK17="max",U$2, ( Data!AK17+Data!AL17*5))</f>
        <v>69.38</v>
      </c>
      <c r="V20" s="7">
        <f>IF(Data!AM17="max", V$2, (Data!AM17+Data!AN17*5))</f>
        <v>64.22</v>
      </c>
      <c r="W20" s="7">
        <f>IF(Data!AO17="max",W$2, ( Data!AO17+Data!AP17*5))</f>
        <v>58.16</v>
      </c>
      <c r="X20" s="7">
        <f>IF(Data!AQ17="max", X$2, (Data!AQ17+Data!AR17*5))</f>
        <v>76.599999999999994</v>
      </c>
      <c r="Y20" s="7">
        <f>IF(Data!AS17="max",Y$2, ( Data!AS17+Data!AT17*5))</f>
        <v>68.38</v>
      </c>
    </row>
    <row r="21" spans="1:25" x14ac:dyDescent="0.25">
      <c r="A21" s="7">
        <f>Data!A18</f>
        <v>17</v>
      </c>
      <c r="B21" s="7" t="str">
        <f>Data!B18</f>
        <v>Conor Clarke</v>
      </c>
      <c r="C21" s="7" t="str">
        <f>Data!C18</f>
        <v>Starlet</v>
      </c>
      <c r="D21" s="7">
        <f>Data!D18</f>
        <v>2</v>
      </c>
      <c r="E21" s="7">
        <f>IF(Data!E18="max", E$2, (Data!E18+Data!F18*5))</f>
        <v>41</v>
      </c>
      <c r="F21" s="7">
        <f>IF(Data!G18="max",F$2, ( Data!G18+Data!H18*5))</f>
        <v>40.9</v>
      </c>
      <c r="G21" s="7">
        <f>IF(Data!I18="max", G$2, (Data!I18+Data!J18*5))</f>
        <v>66.52000000000001</v>
      </c>
      <c r="H21" s="7">
        <f>IF(Data!K18="max",H$2, ( Data!K18+Data!L18*5))</f>
        <v>40.28</v>
      </c>
      <c r="I21" s="7">
        <f>IF(Data!M18="max", I$2, (Data!M18+Data!N18*5))</f>
        <v>39.6</v>
      </c>
      <c r="J21" s="7">
        <f>IF(Data!O18="max",J$2, ( Data!O18+Data!P18*5))</f>
        <v>61.72</v>
      </c>
      <c r="K21" s="7">
        <f>IF(Data!Q18="max",K$2, (Data!Q18+Data!R18*5))</f>
        <v>43.09</v>
      </c>
      <c r="L21" s="7">
        <f>IF(Data!S18="max", L$2, (Data!S18+Data!T18*5))</f>
        <v>38.299999999999997</v>
      </c>
      <c r="M21" s="7">
        <f>IF(Data!U18="max",M$2, ( Data!U18+Data!V18*5))</f>
        <v>62.22</v>
      </c>
      <c r="N21" s="7">
        <f>IF(Data!W18="max", N$2, (Data!W18+Data!X18*5))</f>
        <v>61.75</v>
      </c>
      <c r="O21" s="7">
        <f>IF(Data!Y18="max",O$2, ( Data!Y18+Data!Z18*5))</f>
        <v>81.12</v>
      </c>
      <c r="P21" s="7">
        <f>IF(Data!AA18="max", P$2, (Data!AA18+Data!AB18*5))</f>
        <v>71.48</v>
      </c>
      <c r="Q21" s="7">
        <v>88.19</v>
      </c>
      <c r="R21" s="7">
        <f>IF(Data!AE18="max", R$2, (Data!AE18+Data!AF18*5))</f>
        <v>60.63</v>
      </c>
      <c r="S21" s="7">
        <f>IF(Data!AG18="max",S$2, ( Data!AG18+Data!AH18*5))</f>
        <v>56.09</v>
      </c>
      <c r="T21" s="7">
        <f>IF(Data!AI18="max", T$2, (Data!AI18+Data!AJ18*5))</f>
        <v>68.599999999999994</v>
      </c>
      <c r="U21" s="7">
        <f>IF(Data!AK18="max",U$2, ( Data!AK18+Data!AL18*5))</f>
        <v>67.94</v>
      </c>
      <c r="V21" s="7">
        <f>IF(Data!AM18="max", V$2, (Data!AM18+Data!AN18*5))</f>
        <v>61.9</v>
      </c>
      <c r="W21" s="7">
        <f>IF(Data!AO18="max",W$2, ( Data!AO18+Data!AP18*5))</f>
        <v>56.5</v>
      </c>
      <c r="X21" s="7">
        <f>IF(Data!AQ18="max", X$2, (Data!AQ18+Data!AR18*5))</f>
        <v>68</v>
      </c>
      <c r="Y21" s="7">
        <f>IF(Data!AS18="max",Y$2, ( Data!AS18+Data!AT18*5))</f>
        <v>65.09</v>
      </c>
    </row>
    <row r="22" spans="1:25" x14ac:dyDescent="0.25">
      <c r="A22" s="7">
        <f>Data!A19</f>
        <v>18</v>
      </c>
      <c r="B22" s="7" t="str">
        <f>Data!B19</f>
        <v>Kieran Garahy</v>
      </c>
      <c r="C22" s="7" t="str">
        <f>Data!C19</f>
        <v>Starlet</v>
      </c>
      <c r="D22" s="7">
        <f>Data!D19</f>
        <v>2</v>
      </c>
      <c r="E22" s="7">
        <f>IF(Data!E19="max", E$2, (Data!E19+Data!F19*5))</f>
        <v>39.75</v>
      </c>
      <c r="F22" s="7">
        <f>IF(Data!G19="max",F$2, ( Data!G19+Data!H19*5))</f>
        <v>38.200000000000003</v>
      </c>
      <c r="G22" s="7">
        <f>IF(Data!I19="max", G$2, (Data!I19+Data!J19*5))</f>
        <v>63.07</v>
      </c>
      <c r="H22" s="7">
        <f>IF(Data!K19="max",H$2, ( Data!K19+Data!L19*5))</f>
        <v>37.71</v>
      </c>
      <c r="I22" s="7">
        <f>IF(Data!M19="max", I$2, (Data!M19+Data!N19*5))</f>
        <v>37.159999999999997</v>
      </c>
      <c r="J22" s="7">
        <f>IF(Data!O19="max",J$2, ( Data!O19+Data!P19*5))</f>
        <v>62.47</v>
      </c>
      <c r="K22" s="7">
        <f>IF(Data!Q19="max",K$2, (Data!Q19+Data!R19*5))</f>
        <v>40.369999999999997</v>
      </c>
      <c r="L22" s="7">
        <f>IF(Data!S19="max", L$2, (Data!S19+Data!T19*5))</f>
        <v>35.4</v>
      </c>
      <c r="M22" s="7">
        <f>IF(Data!U19="max",M$2, ( Data!U19+Data!V19*5))</f>
        <v>63.25</v>
      </c>
      <c r="N22" s="7">
        <f>IF(Data!W19="max", N$2, (Data!W19+Data!X19*5))</f>
        <v>61.47</v>
      </c>
      <c r="O22" s="7">
        <f>IF(Data!Y19="max",O$2, ( Data!Y19+Data!Z19*5))</f>
        <v>57.07</v>
      </c>
      <c r="P22" s="7">
        <f>IF(Data!AA19="max", P$2, (Data!AA19+Data!AB19*5))</f>
        <v>73.5</v>
      </c>
      <c r="Q22" s="7">
        <f>IF(Data!AC19="max",Q$2, ( Data!AC19+Data!AD19*5))</f>
        <v>67.150000000000006</v>
      </c>
      <c r="R22" s="7">
        <f>IF(Data!AE19="max", R$2, (Data!AE19+Data!AF19*5))</f>
        <v>69.47</v>
      </c>
      <c r="S22" s="7">
        <f>IF(Data!AG19="max",S$2, ( Data!AG19+Data!AH19*5))</f>
        <v>56.35</v>
      </c>
      <c r="T22" s="7">
        <f>IF(Data!AI19="max", T$2, (Data!AI19+Data!AJ19*5))</f>
        <v>71.400000000000006</v>
      </c>
      <c r="U22" s="7">
        <f>IF(Data!AK19="max",U$2, ( Data!AK19+Data!AL19*5))</f>
        <v>86.28</v>
      </c>
      <c r="V22" s="7">
        <f>IF(Data!AM19="max", V$2, (Data!AM19+Data!AN19*5))</f>
        <v>61.38</v>
      </c>
      <c r="W22" s="7">
        <f>IF(Data!AO19="max",W$2, ( Data!AO19+Data!AP19*5))</f>
        <v>55.28</v>
      </c>
      <c r="X22" s="7">
        <f>IF(Data!AQ19="max", X$2, (Data!AQ19+Data!AR19*5))</f>
        <v>71.400000000000006</v>
      </c>
      <c r="Y22" s="7">
        <f>IF(Data!AS19="max",Y$2, ( Data!AS19+Data!AT19*5))</f>
        <v>65.069999999999993</v>
      </c>
    </row>
    <row r="23" spans="1:25" x14ac:dyDescent="0.25">
      <c r="A23" s="7">
        <f>Data!A20</f>
        <v>19</v>
      </c>
      <c r="B23" s="7" t="str">
        <f>Data!B20</f>
        <v>Keith Shaw</v>
      </c>
      <c r="C23" s="7" t="str">
        <f>Data!C20</f>
        <v>Starlet</v>
      </c>
      <c r="D23" s="7">
        <f>Data!D20</f>
        <v>2</v>
      </c>
      <c r="E23" s="7">
        <f>IF(Data!E20="max", E$2, (Data!E20+Data!F20*5))</f>
        <v>54.41</v>
      </c>
      <c r="F23" s="7">
        <f>IF(Data!G20="max",F$2, ( Data!G20+Data!H20*5))</f>
        <v>45.6</v>
      </c>
      <c r="G23" s="7">
        <f>IF(Data!I20="max", G$2, (Data!I20+Data!J20*5))</f>
        <v>75.209999999999994</v>
      </c>
      <c r="H23" s="7">
        <f>IF(Data!K20="max",H$2, ( Data!K20+Data!L20*5))</f>
        <v>52.66</v>
      </c>
      <c r="I23" s="7">
        <f>IF(Data!M20="max", I$2, (Data!M20+Data!N20*5))</f>
        <v>49.8</v>
      </c>
      <c r="J23" s="7">
        <f>IF(Data!O20="max",J$2, ( Data!O20+Data!P20*5))</f>
        <v>69.53</v>
      </c>
      <c r="K23" s="7">
        <f>IF(Data!Q20="max",K$2, (Data!Q20+Data!R20*5))</f>
        <v>50.31</v>
      </c>
      <c r="L23" s="7">
        <f>IF(Data!S20="max", L$2, (Data!S20+Data!T20*5))</f>
        <v>42.6</v>
      </c>
      <c r="M23" s="7">
        <f>IF(Data!U20="max",M$2, ( Data!U20+Data!V20*5))</f>
        <v>68.31</v>
      </c>
      <c r="N23" s="7">
        <f>IF(Data!W20="max", N$2, (Data!W20+Data!X20*5))</f>
        <v>67.66</v>
      </c>
      <c r="O23" s="7">
        <f>IF(Data!Y20="max",O$2, ( Data!Y20+Data!Z20*5))</f>
        <v>64.59</v>
      </c>
      <c r="P23" s="7">
        <f>IF(Data!AA20="max", P$2, (Data!AA20+Data!AB20*5))</f>
        <v>81.17</v>
      </c>
      <c r="Q23" s="7">
        <f>IF(Data!AC20="max",Q$2, ( Data!AC20+Data!AD20*5))</f>
        <v>70.28</v>
      </c>
      <c r="R23" s="7">
        <f>IF(Data!AE20="max", R$2, (Data!AE20+Data!AF20*5))</f>
        <v>73.63</v>
      </c>
      <c r="S23" s="7">
        <f>IF(Data!AG20="max",S$2, ( Data!AG20+Data!AH20*5))</f>
        <v>70.78</v>
      </c>
      <c r="T23" s="7">
        <f>IF(Data!AI20="max", T$2, (Data!AI20+Data!AJ20*5))</f>
        <v>90</v>
      </c>
      <c r="U23" s="7">
        <f>IF(Data!AK20="max",U$2, ( Data!AK20+Data!AL20*5))</f>
        <v>68.97</v>
      </c>
      <c r="V23" s="7">
        <f>IF(Data!AM20="max", V$2, (Data!AM20+Data!AN20*5))</f>
        <v>67.38</v>
      </c>
      <c r="W23" s="7">
        <f>IF(Data!AO20="max",W$2, ( Data!AO20+Data!AP20*5))</f>
        <v>74.849999999999994</v>
      </c>
      <c r="X23" s="7">
        <f>IF(Data!AQ20="max", X$2, (Data!AQ20+Data!AR20*5))</f>
        <v>76.3</v>
      </c>
      <c r="Y23" s="7">
        <f>IF(Data!AS20="max",Y$2, ( Data!AS20+Data!AT20*5))</f>
        <v>72.680000000000007</v>
      </c>
    </row>
    <row r="24" spans="1:25" x14ac:dyDescent="0.25">
      <c r="A24" s="7">
        <f>Data!A21</f>
        <v>20</v>
      </c>
      <c r="B24" s="7" t="str">
        <f>Data!B21</f>
        <v>John Nolan</v>
      </c>
      <c r="C24" s="7" t="str">
        <f>Data!C21</f>
        <v>Starlet</v>
      </c>
      <c r="D24" s="7">
        <f>Data!D21</f>
        <v>2</v>
      </c>
      <c r="E24" s="7">
        <f>IF(Data!E21="max", E$2, (Data!E21+Data!F21*5))</f>
        <v>36.909999999999997</v>
      </c>
      <c r="F24" s="7">
        <f>IF(Data!G21="max",F$2, ( Data!G21+Data!H21*5))</f>
        <v>34.9</v>
      </c>
      <c r="G24" s="7">
        <f>IF(Data!I21="max", G$2, (Data!I21+Data!J21*5))</f>
        <v>58.21</v>
      </c>
      <c r="H24" s="7">
        <f>IF(Data!K21="max",H$2, ( Data!K21+Data!L21*5))</f>
        <v>38.03</v>
      </c>
      <c r="I24" s="7">
        <f>IF(Data!M21="max", I$2, (Data!M21+Data!N21*5))</f>
        <v>36.200000000000003</v>
      </c>
      <c r="J24" s="7">
        <f>IF(Data!O21="max",J$2, ( Data!O21+Data!P21*5))</f>
        <v>59.56</v>
      </c>
      <c r="K24" s="7">
        <f>IF(Data!Q21="max",K$2, (Data!Q21+Data!R21*5))</f>
        <v>37.119999999999997</v>
      </c>
      <c r="L24" s="7">
        <f>IF(Data!S21="max", L$2, (Data!S21+Data!T21*5))</f>
        <v>35.200000000000003</v>
      </c>
      <c r="M24" s="7">
        <f>IF(Data!U21="max",M$2, ( Data!U21+Data!V21*5))</f>
        <v>59.16</v>
      </c>
      <c r="N24" s="7">
        <f>IF(Data!W21="max", N$2, (Data!W21+Data!X21*5))</f>
        <v>57.34</v>
      </c>
      <c r="O24" s="7">
        <f>IF(Data!Y21="max",O$2, ( Data!Y21+Data!Z21*5))</f>
        <v>54.19</v>
      </c>
      <c r="P24" s="7">
        <f>IF(Data!AA21="max", P$2, (Data!AA21+Data!AB21*5))</f>
        <v>67.13</v>
      </c>
      <c r="Q24" s="7">
        <f>IF(Data!AC21="max",Q$2, ( Data!AC21+Data!AD21*5))</f>
        <v>61.19</v>
      </c>
      <c r="R24" s="7">
        <f>IF(Data!AE21="max", R$2, (Data!AE21+Data!AF21*5))</f>
        <v>58.6</v>
      </c>
      <c r="S24" s="7">
        <f>IF(Data!AG21="max",S$2, ( Data!AG21+Data!AH21*5))</f>
        <v>54.07</v>
      </c>
      <c r="T24" s="7">
        <f>IF(Data!AI21="max", T$2, (Data!AI21+Data!AJ21*5))</f>
        <v>66.7</v>
      </c>
      <c r="U24" s="7">
        <f>IF(Data!AK21="max",U$2, ( Data!AK21+Data!AL21*5))</f>
        <v>60.56</v>
      </c>
      <c r="V24" s="7">
        <f>IF(Data!AM21="max", V$2, (Data!AM21+Data!AN21*5))</f>
        <v>60.06</v>
      </c>
      <c r="W24" s="7">
        <f>IF(Data!AO21="max",W$2, ( Data!AO21+Data!AP21*5))</f>
        <v>52.56</v>
      </c>
      <c r="X24" s="7">
        <f>IF(Data!AQ21="max", X$2, (Data!AQ21+Data!AR21*5))</f>
        <v>66.400000000000006</v>
      </c>
      <c r="Y24" s="7">
        <f>IF(Data!AS21="max",Y$2, ( Data!AS21+Data!AT21*5))</f>
        <v>59.5</v>
      </c>
    </row>
    <row r="25" spans="1:25" x14ac:dyDescent="0.25">
      <c r="A25" s="7">
        <f>Data!A22</f>
        <v>21</v>
      </c>
      <c r="B25" s="7" t="str">
        <f>Data!B22</f>
        <v>James Mansfield</v>
      </c>
      <c r="C25" s="7" t="str">
        <f>Data!C22</f>
        <v>Mazda MX-5</v>
      </c>
      <c r="D25" s="7">
        <f>Data!D22</f>
        <v>3</v>
      </c>
      <c r="E25" s="7">
        <f>IF(Data!E22="max", E$2, (Data!E22+Data!F22*5))</f>
        <v>33.9</v>
      </c>
      <c r="F25" s="7">
        <f>IF(Data!G22="max",F$2, ( Data!G22+Data!H22*5))</f>
        <v>33.04</v>
      </c>
      <c r="G25" s="7">
        <f>IF(Data!I22="max", G$2, (Data!I22+Data!J22*5))</f>
        <v>64.650000000000006</v>
      </c>
      <c r="H25" s="7">
        <f>IF(Data!K22="max",H$2, ( Data!K22+Data!L22*5))</f>
        <v>35.03</v>
      </c>
      <c r="I25" s="7">
        <f>IF(Data!M22="max", I$2, (Data!M22+Data!N22*5))</f>
        <v>34.4</v>
      </c>
      <c r="J25" s="7">
        <f>IF(Data!O22="max",J$2, ( Data!O22+Data!P22*5))</f>
        <v>64.91</v>
      </c>
      <c r="K25" s="7">
        <f>IF(Data!Q22="max",K$2, (Data!Q22+Data!R22*5))</f>
        <v>34.28</v>
      </c>
      <c r="L25" s="7">
        <f>IF(Data!S22="max", L$2, (Data!S22+Data!T22*5))</f>
        <v>38.799999999999997</v>
      </c>
      <c r="M25" s="7">
        <f>IF(Data!U22="max",M$2, ( Data!U22+Data!V22*5))</f>
        <v>65.22</v>
      </c>
      <c r="N25" s="7">
        <f>IF(Data!W22="max", N$2, (Data!W22+Data!X22*5))</f>
        <v>66.430000000000007</v>
      </c>
      <c r="O25" s="7">
        <f>IF(Data!Y22="max",O$2, ( Data!Y22+Data!Z22*5))</f>
        <v>53.31</v>
      </c>
      <c r="P25" s="7">
        <f>IF(Data!AA22="max", P$2, (Data!AA22+Data!AB22*5))</f>
        <v>71.3</v>
      </c>
      <c r="Q25" s="7">
        <f>IF(Data!AC22="max",Q$2, ( Data!AC22+Data!AD22*5))</f>
        <v>66.81</v>
      </c>
      <c r="R25" s="7">
        <f>IF(Data!AE22="max", R$2, (Data!AE22+Data!AF22*5))</f>
        <v>59.37</v>
      </c>
      <c r="S25" s="7">
        <f>IF(Data!AG22="max",S$2, ( Data!AG22+Data!AH22*5))</f>
        <v>54.03</v>
      </c>
      <c r="T25" s="7">
        <f>IF(Data!AI22="max", T$2, (Data!AI22+Data!AJ22*5))</f>
        <v>66.34</v>
      </c>
      <c r="U25" s="7">
        <f>IF(Data!AK22="max",U$2, ( Data!AK22+Data!AL22*5))</f>
        <v>70.5</v>
      </c>
      <c r="V25" s="7">
        <f>IF(Data!AM22="max", V$2, (Data!AM22+Data!AN22*5))</f>
        <v>59.22</v>
      </c>
      <c r="W25" s="7">
        <f>IF(Data!AO22="max",W$2, ( Data!AO22+Data!AP22*5))</f>
        <v>52.34</v>
      </c>
      <c r="X25" s="7">
        <f>IF(Data!AQ22="max", X$2, (Data!AQ22+Data!AR22*5))</f>
        <v>67.900000000000006</v>
      </c>
      <c r="Y25" s="7">
        <f>IF(Data!AS22="max",Y$2, ( Data!AS22+Data!AT22*5))</f>
        <v>67.47</v>
      </c>
    </row>
    <row r="26" spans="1:25" x14ac:dyDescent="0.25">
      <c r="A26" s="7">
        <f>Data!A23</f>
        <v>22</v>
      </c>
      <c r="B26" s="7" t="str">
        <f>Data!B23</f>
        <v>Philip O'Reilly</v>
      </c>
      <c r="C26" s="7" t="str">
        <f>Data!C23</f>
        <v>Starlet</v>
      </c>
      <c r="D26" s="7">
        <f>Data!D23</f>
        <v>2</v>
      </c>
      <c r="E26" s="7">
        <f>IF(Data!E23="max", E$2, (Data!E23+Data!F23*5))</f>
        <v>38.619999999999997</v>
      </c>
      <c r="F26" s="7">
        <f>IF(Data!G23="max",F$2, ( Data!G23+Data!H23*5))</f>
        <v>35.9</v>
      </c>
      <c r="G26" s="7">
        <f>IF(Data!I23="max", G$2, (Data!I23+Data!J23*5))</f>
        <v>60.85</v>
      </c>
      <c r="H26" s="7">
        <f>IF(Data!K23="max",H$2, ( Data!K23+Data!L23*5))</f>
        <v>38.119999999999997</v>
      </c>
      <c r="I26" s="7">
        <f>IF(Data!M23="max", I$2, (Data!M23+Data!N23*5))</f>
        <v>35.380000000000003</v>
      </c>
      <c r="J26" s="7">
        <f>IF(Data!O23="max",J$2, ( Data!O23+Data!P23*5))</f>
        <v>61</v>
      </c>
      <c r="K26" s="7">
        <f>IF(Data!Q23="max",K$2, (Data!Q23+Data!R23*5))</f>
        <v>37.85</v>
      </c>
      <c r="L26" s="7">
        <f>IF(Data!S23="max", L$2, (Data!S23+Data!T23*5))</f>
        <v>34.799999999999997</v>
      </c>
      <c r="M26" s="7">
        <f>IF(Data!U23="max",M$2, ( Data!U23+Data!V23*5))</f>
        <v>59.94</v>
      </c>
      <c r="N26" s="7">
        <f>IF(Data!W23="max", N$2, (Data!W23+Data!X23*5))</f>
        <v>61.16</v>
      </c>
      <c r="O26" s="7">
        <f>IF(Data!Y23="max",O$2, ( Data!Y23+Data!Z23*5))</f>
        <v>53.32</v>
      </c>
      <c r="P26" s="7">
        <f>IF(Data!AA23="max", P$2, (Data!AA23+Data!AB23*5))</f>
        <v>65.25</v>
      </c>
      <c r="Q26" s="7">
        <f>IF(Data!AC23="max",Q$2, ( Data!AC23+Data!AD23*5))</f>
        <v>65.62</v>
      </c>
      <c r="R26" s="7">
        <f>IF(Data!AE23="max", R$2, (Data!AE23+Data!AF23*5))</f>
        <v>60.15</v>
      </c>
      <c r="S26" s="7">
        <f>IF(Data!AG23="max",S$2, ( Data!AG23+Data!AH23*5))</f>
        <v>53.56</v>
      </c>
      <c r="T26" s="7">
        <f>IF(Data!AI23="max", T$2, (Data!AI23+Data!AJ23*5))</f>
        <v>64.8</v>
      </c>
      <c r="U26" s="7">
        <f>IF(Data!AK23="max",U$2, ( Data!AK23+Data!AL23*5))</f>
        <v>62.09</v>
      </c>
      <c r="V26" s="7">
        <f>IF(Data!AM23="max", V$2, (Data!AM23+Data!AN23*5))</f>
        <v>58.85</v>
      </c>
      <c r="W26" s="7">
        <f>IF(Data!AO23="max",W$2, ( Data!AO23+Data!AP23*5))</f>
        <v>54.4</v>
      </c>
      <c r="X26" s="7">
        <f>IF(Data!AQ23="max", X$2, (Data!AQ23+Data!AR23*5))</f>
        <v>64.44</v>
      </c>
      <c r="Y26" s="7">
        <f>IF(Data!AS23="max",Y$2, ( Data!AS23+Data!AT23*5))</f>
        <v>61.06</v>
      </c>
    </row>
    <row r="27" spans="1:25" x14ac:dyDescent="0.25">
      <c r="A27" s="7">
        <f>Data!A24</f>
        <v>23</v>
      </c>
      <c r="B27" s="7" t="str">
        <f>Data!B24</f>
        <v>Lar Hogan</v>
      </c>
      <c r="C27" s="7" t="str">
        <f>Data!C24</f>
        <v>Starlet</v>
      </c>
      <c r="D27" s="7">
        <f>Data!D24</f>
        <v>2</v>
      </c>
      <c r="E27" s="7">
        <f>IF(Data!E24="max", E$2, (Data!E24+Data!F24*5))</f>
        <v>40.07</v>
      </c>
      <c r="F27" s="7">
        <f>IF(Data!G24="max",F$2, ( Data!G24+Data!H24*5))</f>
        <v>45.86</v>
      </c>
      <c r="G27" s="7">
        <f>IF(Data!I24="max", G$2, (Data!I24+Data!J24*5))</f>
        <v>65</v>
      </c>
      <c r="H27" s="7">
        <f>IF(Data!K24="max",H$2, ( Data!K24+Data!L24*5))</f>
        <v>35.9</v>
      </c>
      <c r="I27" s="7">
        <f>IF(Data!M24="max", I$2, (Data!M24+Data!N24*5))</f>
        <v>39.200000000000003</v>
      </c>
      <c r="J27" s="7">
        <f>IF(Data!O24="max",J$2, ( Data!O24+Data!P24*5))</f>
        <v>61.72</v>
      </c>
      <c r="K27" s="7">
        <f>IF(Data!Q24="max",K$2, (Data!Q24+Data!R24*5))</f>
        <v>41.91</v>
      </c>
      <c r="L27" s="7">
        <f>IF(Data!S24="max", L$2, (Data!S24+Data!T24*5))</f>
        <v>37.159999999999997</v>
      </c>
      <c r="M27" s="7">
        <f>IF(Data!U24="max",M$2, ( Data!U24+Data!V24*5))</f>
        <v>60.66</v>
      </c>
      <c r="N27" s="7">
        <f>IF(Data!W24="max", N$2, (Data!W24+Data!X24*5))</f>
        <v>58.84</v>
      </c>
      <c r="O27" s="7">
        <f>IF(Data!Y24="max",O$2, ( Data!Y24+Data!Z24*5))</f>
        <v>55.16</v>
      </c>
      <c r="P27" s="7">
        <f>IF(Data!AA24="max", P$2, (Data!AA24+Data!AB24*5))</f>
        <v>73.2</v>
      </c>
      <c r="Q27" s="7">
        <f>IF(Data!AC24="max",Q$2, ( Data!AC24+Data!AD24*5))</f>
        <v>64.099999999999994</v>
      </c>
      <c r="R27" s="7">
        <f>IF(Data!AE24="max", R$2, (Data!AE24+Data!AF24*5))</f>
        <v>60.34</v>
      </c>
      <c r="S27" s="7">
        <f>IF(Data!AG24="max",S$2, ( Data!AG24+Data!AH24*5))</f>
        <v>55.22</v>
      </c>
      <c r="T27" s="7">
        <f>IF(Data!AI24="max", T$2, (Data!AI24+Data!AJ24*5))</f>
        <v>70.44</v>
      </c>
      <c r="U27" s="7">
        <f>IF(Data!AK24="max",U$2, ( Data!AK24+Data!AL24*5))</f>
        <v>60.83</v>
      </c>
      <c r="V27" s="7">
        <f>IF(Data!AM24="max", V$2, (Data!AM24+Data!AN24*5))</f>
        <v>60.13</v>
      </c>
      <c r="W27" s="7">
        <f>IF(Data!AO24="max",W$2, ( Data!AO24+Data!AP24*5))</f>
        <v>55.72</v>
      </c>
      <c r="X27" s="7">
        <f>IF(Data!AQ24="max", X$2, (Data!AQ24+Data!AR24*5))</f>
        <v>69.12</v>
      </c>
      <c r="Y27" s="7">
        <f>IF(Data!AS24="max",Y$2, ( Data!AS24+Data!AT24*5))</f>
        <v>64.41</v>
      </c>
    </row>
    <row r="28" spans="1:25" x14ac:dyDescent="0.25">
      <c r="A28" s="7">
        <f>Data!A25</f>
        <v>24</v>
      </c>
      <c r="B28" s="7" t="str">
        <f>Data!B25</f>
        <v>Richard Meeke</v>
      </c>
      <c r="C28" s="7" t="str">
        <f>Data!C25</f>
        <v>Starlet</v>
      </c>
      <c r="D28" s="7">
        <f>Data!D25</f>
        <v>2</v>
      </c>
      <c r="E28" s="7">
        <f>IF(Data!E25="max", E$2, (Data!E25+Data!F25*5))</f>
        <v>32.340000000000003</v>
      </c>
      <c r="F28" s="7">
        <f>IF(Data!G25="max",F$2, ( Data!G25+Data!H25*5))</f>
        <v>33.44</v>
      </c>
      <c r="G28" s="7">
        <f>IF(Data!I25="max", G$2, (Data!I25+Data!J25*5))</f>
        <v>55.78</v>
      </c>
      <c r="H28" s="7">
        <f>IF(Data!K25="max",H$2, ( Data!K25+Data!L25*5))</f>
        <v>32.56</v>
      </c>
      <c r="I28" s="7">
        <f>IF(Data!M25="max", I$2, (Data!M25+Data!N25*5))</f>
        <v>34.700000000000003</v>
      </c>
      <c r="J28" s="7">
        <f>IF(Data!O25="max",J$2, ( Data!O25+Data!P25*5))</f>
        <v>55.41</v>
      </c>
      <c r="K28" s="7">
        <f>IF(Data!Q25="max",K$2, (Data!Q25+Data!R25*5))</f>
        <v>33.53</v>
      </c>
      <c r="L28" s="7">
        <f>IF(Data!S25="max", L$2, (Data!S25+Data!T25*5))</f>
        <v>35.03</v>
      </c>
      <c r="M28" s="7">
        <f>IF(Data!U25="max",M$2, ( Data!U25+Data!V25*5))</f>
        <v>55.38</v>
      </c>
      <c r="N28" s="7">
        <f>IF(Data!W25="max", N$2, (Data!W25+Data!X25*5))</f>
        <v>54.88</v>
      </c>
      <c r="O28" s="7">
        <f>IF(Data!Y25="max",O$2, ( Data!Y25+Data!Z25*5))</f>
        <v>52.19</v>
      </c>
      <c r="P28" s="7">
        <f>IF(Data!AA25="max", P$2, (Data!AA25+Data!AB25*5))</f>
        <v>63.47</v>
      </c>
      <c r="Q28" s="7">
        <f>IF(Data!AC25="max",Q$2, ( Data!AC25+Data!AD25*5))</f>
        <v>58.19</v>
      </c>
      <c r="R28" s="7">
        <f>IF(Data!AE25="max", R$2, (Data!AE25+Data!AF25*5))</f>
        <v>55.09</v>
      </c>
      <c r="S28" s="7">
        <f>IF(Data!AG25="max",S$2, ( Data!AG25+Data!AH25*5))</f>
        <v>50.5</v>
      </c>
      <c r="T28" s="7">
        <f>IF(Data!AI25="max", T$2, (Data!AI25+Data!AJ25*5))</f>
        <v>61.4</v>
      </c>
      <c r="U28" s="7">
        <f>IF(Data!AK25="max",U$2, ( Data!AK25+Data!AL25*5))</f>
        <v>56.28</v>
      </c>
      <c r="V28" s="7">
        <f>IF(Data!AM25="max", V$2, (Data!AM25+Data!AN25*5))</f>
        <v>55.12</v>
      </c>
      <c r="W28" s="7">
        <f>IF(Data!AO25="max",W$2, ( Data!AO25+Data!AP25*5))</f>
        <v>51.06</v>
      </c>
      <c r="X28" s="7">
        <f>IF(Data!AQ25="max", X$2, (Data!AQ25+Data!AR25*5))</f>
        <v>61.47</v>
      </c>
      <c r="Y28" s="7">
        <f>IF(Data!AS25="max",Y$2, ( Data!AS25+Data!AT25*5))</f>
        <v>57.53</v>
      </c>
    </row>
    <row r="29" spans="1:25" x14ac:dyDescent="0.25">
      <c r="A29" s="7">
        <f>Data!A26</f>
        <v>25</v>
      </c>
      <c r="B29" s="7" t="str">
        <f>Data!B26</f>
        <v>Patrick O'Leary</v>
      </c>
      <c r="C29" s="7" t="str">
        <f>Data!C26</f>
        <v>Starlet</v>
      </c>
      <c r="D29" s="7">
        <f>Data!D26</f>
        <v>1</v>
      </c>
      <c r="E29" s="7">
        <f>IF(Data!E26="max", E$2, (Data!E26+Data!F26*5))</f>
        <v>43.54</v>
      </c>
      <c r="F29" s="7">
        <f>IF(Data!G26="max",F$2, ( Data!G26+Data!H26*5))</f>
        <v>42.29</v>
      </c>
      <c r="G29" s="7">
        <f>IF(Data!I26="max", G$2, (Data!I26+Data!J26*5))</f>
        <v>65.62</v>
      </c>
      <c r="H29" s="7">
        <f>IF(Data!K26="max",H$2, ( Data!K26+Data!L26*5))</f>
        <v>43.25</v>
      </c>
      <c r="I29" s="7">
        <f>IF(Data!M26="max", I$2, (Data!M26+Data!N26*5))</f>
        <v>40.869999999999997</v>
      </c>
      <c r="J29" s="7">
        <f>IF(Data!O26="max",J$2, ( Data!O26+Data!P26*5))</f>
        <v>64.400000000000006</v>
      </c>
      <c r="K29" s="7">
        <f>IF(Data!Q26="max",K$2, (Data!Q26+Data!R26*5))</f>
        <v>41.25</v>
      </c>
      <c r="L29" s="7">
        <f>IF(Data!S26="max", L$2, (Data!S26+Data!T26*5))</f>
        <v>40.200000000000003</v>
      </c>
      <c r="M29" s="7">
        <f>IF(Data!U26="max",M$2, ( Data!U26+Data!V26*5))</f>
        <v>65.209999999999994</v>
      </c>
      <c r="N29" s="7">
        <f>IF(Data!W26="max", N$2, (Data!W26+Data!X26*5))</f>
        <v>70.97</v>
      </c>
      <c r="O29" s="7">
        <f>IF(Data!Y26="max",O$2, ( Data!Y26+Data!Z26*5))</f>
        <v>63.5</v>
      </c>
      <c r="P29" s="7">
        <f>IF(Data!AA26="max", P$2, (Data!AA26+Data!AB26*5))</f>
        <v>70.599999999999994</v>
      </c>
      <c r="Q29" s="7">
        <f>IF(Data!AC26="max",Q$2, ( Data!AC26+Data!AD26*5))</f>
        <v>69.099999999999994</v>
      </c>
      <c r="R29" s="7">
        <f>IF(Data!AE26="max", R$2, (Data!AE26+Data!AF26*5))</f>
        <v>61.9</v>
      </c>
      <c r="S29" s="7">
        <f>IF(Data!AG26="max",S$2, ( Data!AG26+Data!AH26*5))</f>
        <v>59.19</v>
      </c>
      <c r="T29" s="7">
        <f>IF(Data!AI26="max", T$2, (Data!AI26+Data!AJ26*5))</f>
        <v>68.5</v>
      </c>
      <c r="U29" s="7">
        <f>IF(Data!AK26="max",U$2, ( Data!AK26+Data!AL26*5))</f>
        <v>65.56</v>
      </c>
      <c r="V29" s="7">
        <f>IF(Data!AM26="max", V$2, (Data!AM26+Data!AN26*5))</f>
        <v>63.15</v>
      </c>
      <c r="W29" s="7">
        <f>IF(Data!AO26="max",W$2, ( Data!AO26+Data!AP26*5))</f>
        <v>59.87</v>
      </c>
      <c r="X29" s="7">
        <f>IF(Data!AQ26="max", X$2, (Data!AQ26+Data!AR26*5))</f>
        <v>68.28</v>
      </c>
      <c r="Y29" s="7">
        <f>IF(Data!AS26="max",Y$2, ( Data!AS26+Data!AT26*5))</f>
        <v>65.12</v>
      </c>
    </row>
    <row r="30" spans="1:25" x14ac:dyDescent="0.25">
      <c r="A30" s="7">
        <f>Data!A27</f>
        <v>26</v>
      </c>
      <c r="B30" s="7" t="str">
        <f>Data!B27</f>
        <v>David Meeke</v>
      </c>
      <c r="C30" s="7" t="str">
        <f>Data!C27</f>
        <v>Starlet</v>
      </c>
      <c r="D30" s="7">
        <f>Data!D27</f>
        <v>2</v>
      </c>
      <c r="E30" s="7">
        <f>IF(Data!E27="max", E$2, (Data!E27+Data!F27*5))</f>
        <v>37.25</v>
      </c>
      <c r="F30" s="7">
        <f>IF(Data!G27="max",F$2, ( Data!G27+Data!H27*5))</f>
        <v>36.25</v>
      </c>
      <c r="G30" s="7">
        <f>IF(Data!I27="max", G$2, (Data!I27+Data!J27*5))</f>
        <v>57.94</v>
      </c>
      <c r="H30" s="7">
        <f>IF(Data!K27="max",H$2, ( Data!K27+Data!L27*5))</f>
        <v>38.44</v>
      </c>
      <c r="I30" s="7">
        <f>IF(Data!M27="max", I$2, (Data!M27+Data!N27*5))</f>
        <v>36.06</v>
      </c>
      <c r="J30" s="7">
        <f>IF(Data!O27="max",J$2, ( Data!O27+Data!P27*5))</f>
        <v>57.22</v>
      </c>
      <c r="K30" s="7">
        <f>IF(Data!Q27="max",K$2, (Data!Q27+Data!R27*5))</f>
        <v>38.56</v>
      </c>
      <c r="L30" s="7">
        <f>IF(Data!S27="max", L$2, (Data!S27+Data!T27*5))</f>
        <v>35.15</v>
      </c>
      <c r="M30" s="7">
        <f>IF(Data!U27="max",M$2, ( Data!U27+Data!V27*5))</f>
        <v>56.41</v>
      </c>
      <c r="N30" s="7">
        <f>IF(Data!W27="max", N$2, (Data!W27+Data!X27*5))</f>
        <v>57</v>
      </c>
      <c r="O30" s="7">
        <f>IF(Data!Y27="max",O$2, ( Data!Y27+Data!Z27*5))</f>
        <v>54.12</v>
      </c>
      <c r="P30" s="7">
        <f>IF(Data!AA27="max", P$2, (Data!AA27+Data!AB27*5))</f>
        <v>68.5</v>
      </c>
      <c r="Q30" s="7">
        <f>IF(Data!AC27="max",Q$2, ( Data!AC27+Data!AD27*5))</f>
        <v>61.59</v>
      </c>
      <c r="R30" s="7">
        <f>IF(Data!AE27="max", R$2, (Data!AE27+Data!AF27*5))</f>
        <v>57.81</v>
      </c>
      <c r="S30" s="7">
        <f>IF(Data!AG27="max",S$2, ( Data!AG27+Data!AH27*5))</f>
        <v>53.59</v>
      </c>
      <c r="T30" s="7">
        <f>IF(Data!AI27="max", T$2, (Data!AI27+Data!AJ27*5))</f>
        <v>65.900000000000006</v>
      </c>
      <c r="U30" s="7">
        <f>IF(Data!AK27="max",U$2, ( Data!AK27+Data!AL27*5))</f>
        <v>60.03</v>
      </c>
      <c r="V30" s="7">
        <f>IF(Data!AM27="max", V$2, (Data!AM27+Data!AN27*5))</f>
        <v>56.04</v>
      </c>
      <c r="W30" s="7">
        <f>IF(Data!AO27="max",W$2, ( Data!AO27+Data!AP27*5))</f>
        <v>53.6</v>
      </c>
      <c r="X30" s="7">
        <f>IF(Data!AQ27="max", X$2, (Data!AQ27+Data!AR27*5))</f>
        <v>66.650000000000006</v>
      </c>
      <c r="Y30" s="7">
        <f>IF(Data!AS27="max",Y$2, ( Data!AS27+Data!AT27*5))</f>
        <v>60.66</v>
      </c>
    </row>
    <row r="31" spans="1:25" x14ac:dyDescent="0.25">
      <c r="A31" s="7">
        <f>Data!A28</f>
        <v>27</v>
      </c>
      <c r="B31" s="7" t="str">
        <f>Data!B28</f>
        <v>Eoin Longworth</v>
      </c>
      <c r="C31" s="7" t="str">
        <f>Data!C28</f>
        <v>Starlet</v>
      </c>
      <c r="D31" s="7">
        <f>Data!D28</f>
        <v>2</v>
      </c>
      <c r="E31" s="7">
        <f>IF(Data!E28="max", E$2, (Data!E28+Data!F28*5))</f>
        <v>49.94</v>
      </c>
      <c r="F31" s="7">
        <f>IF(Data!G28="max",F$2, ( Data!G28+Data!H28*5))</f>
        <v>48.96</v>
      </c>
      <c r="G31" s="7">
        <f>IF(Data!I28="max", G$2, (Data!I28+Data!J28*5))</f>
        <v>77.75</v>
      </c>
      <c r="H31" s="7">
        <f>IF(Data!K28="max",H$2, ( Data!K28+Data!L28*5))</f>
        <v>50.19</v>
      </c>
      <c r="I31" s="7">
        <f>IF(Data!M28="max", I$2, (Data!M28+Data!N28*5))</f>
        <v>48.5</v>
      </c>
      <c r="J31" s="7">
        <f>IF(Data!O28="max",J$2, ( Data!O28+Data!P28*5))</f>
        <v>85.41</v>
      </c>
      <c r="K31" s="7">
        <f>IF(Data!Q28="max",K$2, (Data!Q28+Data!R28*5))</f>
        <v>51.94</v>
      </c>
      <c r="L31" s="7">
        <f>IF(Data!S28="max", L$2, (Data!S28+Data!T28*5))</f>
        <v>57.7</v>
      </c>
      <c r="M31" s="7">
        <f>IF(Data!U28="max",M$2, ( Data!U28+Data!V28*5))</f>
        <v>85.38</v>
      </c>
      <c r="N31" s="7">
        <f>IF(Data!W28="max", N$2, (Data!W28+Data!X28*5))</f>
        <v>69.87</v>
      </c>
      <c r="O31" s="7">
        <f>IF(Data!Y28="max",O$2, ( Data!Y28+Data!Z28*5))</f>
        <v>67.13</v>
      </c>
      <c r="P31" s="7">
        <f>IF(Data!AA28="max", P$2, (Data!AA28+Data!AB28*5))</f>
        <v>80</v>
      </c>
      <c r="Q31" s="7">
        <f>IF(Data!AC28="max",Q$2, ( Data!AC28+Data!AD28*5))</f>
        <v>73.59</v>
      </c>
      <c r="R31" s="7">
        <f>IF(Data!AE28="max", R$2, (Data!AE28+Data!AF28*5))</f>
        <v>69.34</v>
      </c>
      <c r="S31" s="7">
        <f>IF(Data!AG28="max",S$2, ( Data!AG28+Data!AH28*5))</f>
        <v>63.91</v>
      </c>
      <c r="T31" s="7">
        <v>91.4</v>
      </c>
      <c r="U31" s="7">
        <f>IF(Data!AK28="max",U$2, ( Data!AK28+Data!AL28*5))</f>
        <v>67.849999999999994</v>
      </c>
      <c r="V31" s="7">
        <f>IF(Data!AM28="max", V$2, (Data!AM28+Data!AN28*5))</f>
        <v>69.44</v>
      </c>
      <c r="W31" s="7">
        <f>IF(Data!AO28="max",W$2, ( Data!AO28+Data!AP28*5))</f>
        <v>69.69</v>
      </c>
      <c r="X31" s="7">
        <f>IF(Data!AQ28="max", X$2, (Data!AQ28+Data!AR28*5))</f>
        <v>84.9</v>
      </c>
      <c r="Y31" s="7">
        <f>IF(Data!AS28="max",Y$2, ( Data!AS28+Data!AT28*5))</f>
        <v>73.72</v>
      </c>
    </row>
    <row r="32" spans="1:25" x14ac:dyDescent="0.25">
      <c r="A32" s="7">
        <f>Data!A29</f>
        <v>28</v>
      </c>
      <c r="B32" s="7">
        <f>Data!B29</f>
        <v>0</v>
      </c>
      <c r="C32" s="7">
        <f>Data!C29</f>
        <v>0</v>
      </c>
      <c r="D32" s="7">
        <f>Data!D29</f>
        <v>0</v>
      </c>
      <c r="E32" s="7">
        <f>IF(Data!E29="max", E$2, (Data!E29+Data!F29*5))</f>
        <v>0</v>
      </c>
      <c r="F32" s="7">
        <f>IF(Data!G29="max",F$2, ( Data!G29+Data!H29*5))</f>
        <v>0</v>
      </c>
      <c r="G32" s="7">
        <f>IF(Data!I29="max", G$2, (Data!I29+Data!J29*5))</f>
        <v>0</v>
      </c>
      <c r="H32" s="7">
        <f>IF(Data!K29="max",H$2, ( Data!K29+Data!L29*5))</f>
        <v>0</v>
      </c>
      <c r="I32" s="7">
        <f>IF(Data!M29="max", I$2, (Data!M29+Data!N29*5))</f>
        <v>0</v>
      </c>
      <c r="J32" s="7">
        <f>IF(Data!O29="max",J$2, ( Data!O29+Data!P29*5))</f>
        <v>0</v>
      </c>
      <c r="K32" s="7">
        <f>IF(Data!Q29="max",K$2, (Data!Q29+Data!R29*5))</f>
        <v>0</v>
      </c>
      <c r="L32" s="7">
        <f>IF(Data!S29="max", L$2, (Data!S29+Data!T29*5))</f>
        <v>0</v>
      </c>
      <c r="M32" s="7">
        <f>IF(Data!U29="max",M$2, ( Data!U29+Data!V29*5))</f>
        <v>0</v>
      </c>
      <c r="N32" s="7">
        <f>IF(Data!W29="max", N$2, (Data!W29+Data!X29*5))</f>
        <v>0</v>
      </c>
      <c r="O32" s="7">
        <f>IF(Data!Y29="max",O$2, ( Data!Y29+Data!Z29*5))</f>
        <v>0</v>
      </c>
      <c r="P32" s="7">
        <f>IF(Data!AA29="max", P$2, (Data!AA29+Data!AB29*5))</f>
        <v>0</v>
      </c>
      <c r="Q32" s="7">
        <f>IF(Data!AC29="max",Q$2, ( Data!AC29+Data!AD29*5))</f>
        <v>0</v>
      </c>
      <c r="R32" s="7">
        <f>IF(Data!AE29="max", R$2, (Data!AE29+Data!AF29*5))</f>
        <v>0</v>
      </c>
      <c r="S32" s="7">
        <f>IF(Data!AG29="max",S$2, ( Data!AG29+Data!AH29*5))</f>
        <v>0</v>
      </c>
      <c r="T32" s="7">
        <f>IF(Data!AI29="max", T$2, (Data!AI29+Data!AJ29*5))</f>
        <v>0</v>
      </c>
      <c r="U32" s="7">
        <f>IF(Data!AK29="max",U$2, ( Data!AK29+Data!AL29*5))</f>
        <v>0</v>
      </c>
      <c r="V32" s="7">
        <f>IF(Data!AM29="max", V$2, (Data!AM29+Data!AN29*5))</f>
        <v>0</v>
      </c>
      <c r="W32" s="7">
        <f>IF(Data!AO29="max",W$2, ( Data!AO29+Data!AP29*5))</f>
        <v>0</v>
      </c>
      <c r="X32" s="7">
        <f>IF(Data!AQ29="max", X$2, (Data!AQ29+Data!AR29*5))</f>
        <v>0</v>
      </c>
      <c r="Y32" s="7">
        <f>IF(Data!AS29="max",Y$2, ( Data!AS29+Data!AT29*5))</f>
        <v>0</v>
      </c>
    </row>
    <row r="33" spans="1:25" x14ac:dyDescent="0.25">
      <c r="A33" s="7">
        <f>Data!A30</f>
        <v>29</v>
      </c>
      <c r="B33" s="7">
        <f>Data!B30</f>
        <v>0</v>
      </c>
      <c r="C33" s="7">
        <f>Data!C30</f>
        <v>0</v>
      </c>
      <c r="D33" s="7">
        <f>Data!D30</f>
        <v>0</v>
      </c>
      <c r="E33" s="7">
        <f>IF(Data!E30="max", E$2, (Data!E30+Data!F30*5))</f>
        <v>0</v>
      </c>
      <c r="F33" s="7">
        <f>IF(Data!G30="max",F$2, ( Data!G30+Data!H30*5))</f>
        <v>0</v>
      </c>
      <c r="G33" s="7">
        <f>IF(Data!I30="max", G$2, (Data!I30+Data!J30*5))</f>
        <v>0</v>
      </c>
      <c r="H33" s="7">
        <f>IF(Data!K30="max",H$2, ( Data!K30+Data!L30*5))</f>
        <v>0</v>
      </c>
      <c r="I33" s="7">
        <f>IF(Data!M30="max", I$2, (Data!M30+Data!N30*5))</f>
        <v>0</v>
      </c>
      <c r="J33" s="7">
        <f>IF(Data!O30="max",J$2, ( Data!O30+Data!P30*5))</f>
        <v>0</v>
      </c>
      <c r="K33" s="7">
        <f>IF(Data!Q30="max",K$2, (Data!Q30+Data!R30*5))</f>
        <v>0</v>
      </c>
      <c r="L33" s="7">
        <f>IF(Data!S30="max", L$2, (Data!S30+Data!T30*5))</f>
        <v>0</v>
      </c>
      <c r="M33" s="7">
        <f>IF(Data!U30="max",M$2, ( Data!U30+Data!V30*5))</f>
        <v>0</v>
      </c>
      <c r="N33" s="7">
        <f>IF(Data!W30="max", N$2, (Data!W30+Data!X30*5))</f>
        <v>0</v>
      </c>
      <c r="O33" s="7">
        <f>IF(Data!Y30="max",O$2, ( Data!Y30+Data!Z30*5))</f>
        <v>0</v>
      </c>
      <c r="P33" s="7">
        <f>IF(Data!AA30="max", P$2, (Data!AA30+Data!AB30*5))</f>
        <v>0</v>
      </c>
      <c r="Q33" s="7">
        <f>IF(Data!AC30="max",Q$2, ( Data!AC30+Data!AD30*5))</f>
        <v>0</v>
      </c>
      <c r="R33" s="7">
        <f>IF(Data!AE30="max", R$2, (Data!AE30+Data!AF30*5))</f>
        <v>0</v>
      </c>
      <c r="S33" s="7">
        <f>IF(Data!AG30="max",S$2, ( Data!AG30+Data!AH30*5))</f>
        <v>0</v>
      </c>
      <c r="T33" s="7">
        <f>IF(Data!AI30="max", T$2, (Data!AI30+Data!AJ30*5))</f>
        <v>0</v>
      </c>
      <c r="U33" s="7">
        <f>IF(Data!AK30="max",U$2, ( Data!AK30+Data!AL30*5))</f>
        <v>0</v>
      </c>
      <c r="V33" s="7">
        <f>IF(Data!AM30="max", V$2, (Data!AM30+Data!AN30*5))</f>
        <v>0</v>
      </c>
      <c r="W33" s="7">
        <f>IF(Data!AO30="max",W$2, ( Data!AO30+Data!AP30*5))</f>
        <v>0</v>
      </c>
      <c r="X33" s="7">
        <f>IF(Data!AQ30="max", X$2, (Data!AQ30+Data!AR30*5))</f>
        <v>0</v>
      </c>
      <c r="Y33" s="7">
        <f>IF(Data!AS30="max",Y$2, ( Data!AS30+Data!AT30*5))</f>
        <v>0</v>
      </c>
    </row>
    <row r="34" spans="1:25" x14ac:dyDescent="0.25">
      <c r="A34" s="7">
        <f>Data!A31</f>
        <v>30</v>
      </c>
      <c r="B34" s="7">
        <f>Data!B31</f>
        <v>0</v>
      </c>
      <c r="C34" s="7">
        <f>Data!C31</f>
        <v>0</v>
      </c>
      <c r="D34" s="7">
        <f>Data!D31</f>
        <v>0</v>
      </c>
      <c r="E34" s="7">
        <f>IF(Data!E31="max", E$2, (Data!E31+Data!F31*5))</f>
        <v>0</v>
      </c>
      <c r="F34" s="7">
        <f>IF(Data!G31="max",F$2, ( Data!G31+Data!H31*5))</f>
        <v>0</v>
      </c>
      <c r="G34" s="7">
        <f>IF(Data!I31="max", G$2, (Data!I31+Data!J31*5))</f>
        <v>0</v>
      </c>
      <c r="H34" s="7">
        <f>IF(Data!K31="max",H$2, ( Data!K31+Data!L31*5))</f>
        <v>0</v>
      </c>
      <c r="I34" s="7">
        <f>IF(Data!M31="max", I$2, (Data!M31+Data!N31*5))</f>
        <v>0</v>
      </c>
      <c r="J34" s="7">
        <f>IF(Data!O31="max",J$2, ( Data!O31+Data!P31*5))</f>
        <v>0</v>
      </c>
      <c r="K34" s="7">
        <f>IF(Data!Q31="max",K$2, (Data!Q31+Data!R31*5))</f>
        <v>0</v>
      </c>
      <c r="L34" s="7">
        <f>IF(Data!S31="max", L$2, (Data!S31+Data!T31*5))</f>
        <v>0</v>
      </c>
      <c r="M34" s="7">
        <f>IF(Data!U31="max",M$2, ( Data!U31+Data!V31*5))</f>
        <v>0</v>
      </c>
      <c r="N34" s="7">
        <f>IF(Data!W31="max", N$2, (Data!W31+Data!X31*5))</f>
        <v>0</v>
      </c>
      <c r="O34" s="7">
        <f>IF(Data!Y31="max",O$2, ( Data!Y31+Data!Z31*5))</f>
        <v>0</v>
      </c>
      <c r="P34" s="7">
        <f>IF(Data!AA31="max", P$2, (Data!AA31+Data!AB31*5))</f>
        <v>0</v>
      </c>
      <c r="Q34" s="7">
        <f>IF(Data!AC31="max",Q$2, ( Data!AC31+Data!AD31*5))</f>
        <v>0</v>
      </c>
      <c r="R34" s="7">
        <f>IF(Data!AE31="max", R$2, (Data!AE31+Data!AF31*5))</f>
        <v>0</v>
      </c>
      <c r="S34" s="7">
        <f>IF(Data!AG31="max",S$2, ( Data!AG31+Data!AH31*5))</f>
        <v>0</v>
      </c>
      <c r="T34" s="7">
        <f>IF(Data!AI31="max", T$2, (Data!AI31+Data!AJ31*5))</f>
        <v>0</v>
      </c>
      <c r="U34" s="7">
        <f>IF(Data!AK31="max",U$2, ( Data!AK31+Data!AL31*5))</f>
        <v>0</v>
      </c>
      <c r="V34" s="7">
        <f>IF(Data!AM31="max", V$2, (Data!AM31+Data!AN31*5))</f>
        <v>0</v>
      </c>
      <c r="W34" s="7">
        <f>IF(Data!AO31="max",W$2, ( Data!AO31+Data!AP31*5))</f>
        <v>0</v>
      </c>
      <c r="X34" s="7">
        <f>IF(Data!AQ31="max", X$2, (Data!AQ31+Data!AR31*5))</f>
        <v>0</v>
      </c>
      <c r="Y34" s="7">
        <f>IF(Data!AS31="max",Y$2, ( Data!AS31+Data!AT31*5))</f>
        <v>0</v>
      </c>
    </row>
    <row r="35" spans="1:25" x14ac:dyDescent="0.25">
      <c r="A35" s="7">
        <f>Data!A32</f>
        <v>31</v>
      </c>
      <c r="B35" s="7">
        <f>Data!B32</f>
        <v>0</v>
      </c>
      <c r="C35" s="7">
        <f>Data!C32</f>
        <v>0</v>
      </c>
      <c r="D35" s="7">
        <f>Data!D32</f>
        <v>0</v>
      </c>
      <c r="E35" s="7">
        <f>IF(Data!E32="max", E$2, (Data!E32+Data!F32*5))</f>
        <v>0</v>
      </c>
      <c r="F35" s="7">
        <f>IF(Data!G32="max",F$2, ( Data!G32+Data!H32*5))</f>
        <v>0</v>
      </c>
      <c r="G35" s="7">
        <f>IF(Data!I32="max", G$2, (Data!I32+Data!J32*5))</f>
        <v>0</v>
      </c>
      <c r="H35" s="7">
        <f>IF(Data!K32="max",H$2, ( Data!K32+Data!L32*5))</f>
        <v>0</v>
      </c>
      <c r="I35" s="7">
        <f>IF(Data!M32="max", I$2, (Data!M32+Data!N32*5))</f>
        <v>0</v>
      </c>
      <c r="J35" s="7">
        <f>IF(Data!O32="max",J$2, ( Data!O32+Data!P32*5))</f>
        <v>0</v>
      </c>
      <c r="K35" s="7">
        <f>IF(Data!Q32="max",K$2, (Data!Q32+Data!R32*5))</f>
        <v>0</v>
      </c>
      <c r="L35" s="7">
        <f>IF(Data!S32="max", L$2, (Data!S32+Data!T32*5))</f>
        <v>0</v>
      </c>
      <c r="M35" s="7">
        <f>IF(Data!U32="max",M$2, ( Data!U32+Data!V32*5))</f>
        <v>0</v>
      </c>
      <c r="N35" s="7">
        <f>IF(Data!W32="max", N$2, (Data!W32+Data!X32*5))</f>
        <v>0</v>
      </c>
      <c r="O35" s="7">
        <f>IF(Data!Y32="max",O$2, ( Data!Y32+Data!Z32*5))</f>
        <v>0</v>
      </c>
      <c r="P35" s="7">
        <f>IF(Data!AA32="max", P$2, (Data!AA32+Data!AB32*5))</f>
        <v>0</v>
      </c>
      <c r="Q35" s="7">
        <f>IF(Data!AC32="max",Q$2, ( Data!AC32+Data!AD32*5))</f>
        <v>0</v>
      </c>
      <c r="R35" s="7">
        <f>IF(Data!AE32="max", R$2, (Data!AE32+Data!AF32*5))</f>
        <v>0</v>
      </c>
      <c r="S35" s="7">
        <f>IF(Data!AG32="max",S$2, ( Data!AG32+Data!AH32*5))</f>
        <v>0</v>
      </c>
      <c r="T35" s="7">
        <f>IF(Data!AI32="max", T$2, (Data!AI32+Data!AJ32*5))</f>
        <v>0</v>
      </c>
      <c r="U35" s="7">
        <f>IF(Data!AK32="max",U$2, ( Data!AK32+Data!AL32*5))</f>
        <v>0</v>
      </c>
      <c r="V35" s="7">
        <f>IF(Data!AM32="max", V$2, (Data!AM32+Data!AN32*5))</f>
        <v>0</v>
      </c>
      <c r="W35" s="7">
        <f>IF(Data!AO32="max",W$2, ( Data!AO32+Data!AP32*5))</f>
        <v>0</v>
      </c>
      <c r="X35" s="7">
        <f>IF(Data!AQ32="max", X$2, (Data!AQ32+Data!AR32*5))</f>
        <v>0</v>
      </c>
      <c r="Y35" s="7">
        <f>IF(Data!AS32="max",Y$2, ( Data!AS32+Data!AT32*5))</f>
        <v>0</v>
      </c>
    </row>
    <row r="36" spans="1:25" x14ac:dyDescent="0.25">
      <c r="A36" s="7">
        <f>Data!A33</f>
        <v>32</v>
      </c>
      <c r="B36" s="7">
        <f>Data!B33</f>
        <v>0</v>
      </c>
      <c r="C36" s="7">
        <f>Data!C33</f>
        <v>0</v>
      </c>
      <c r="D36" s="7">
        <f>Data!D33</f>
        <v>0</v>
      </c>
      <c r="E36" s="7">
        <f>IF(Data!E33="max", E$2, (Data!E33+Data!F33*5))</f>
        <v>0</v>
      </c>
      <c r="F36" s="7">
        <f>IF(Data!G33="max",F$2, ( Data!G33+Data!H33*5))</f>
        <v>0</v>
      </c>
      <c r="G36" s="7">
        <f>IF(Data!I33="max", G$2, (Data!I33+Data!J33*5))</f>
        <v>0</v>
      </c>
      <c r="H36" s="7">
        <f>IF(Data!K33="max",H$2, ( Data!K33+Data!L33*5))</f>
        <v>0</v>
      </c>
      <c r="I36" s="7">
        <f>IF(Data!M33="max", I$2, (Data!M33+Data!N33*5))</f>
        <v>0</v>
      </c>
      <c r="J36" s="7">
        <f>IF(Data!O33="max",J$2, ( Data!O33+Data!P33*5))</f>
        <v>0</v>
      </c>
      <c r="K36" s="7">
        <f>IF(Data!Q33="max",K$2, (Data!Q33+Data!R33*5))</f>
        <v>0</v>
      </c>
      <c r="L36" s="7">
        <f>IF(Data!S33="max", L$2, (Data!S33+Data!T33*5))</f>
        <v>0</v>
      </c>
      <c r="M36" s="7">
        <f>IF(Data!U33="max",M$2, ( Data!U33+Data!V33*5))</f>
        <v>0</v>
      </c>
      <c r="N36" s="7">
        <f>IF(Data!W33="max", N$2, (Data!W33+Data!X33*5))</f>
        <v>0</v>
      </c>
      <c r="O36" s="7">
        <f>IF(Data!Y33="max",O$2, ( Data!Y33+Data!Z33*5))</f>
        <v>0</v>
      </c>
      <c r="P36" s="7">
        <f>IF(Data!AA33="max", P$2, (Data!AA33+Data!AB33*5))</f>
        <v>0</v>
      </c>
      <c r="Q36" s="7">
        <f>IF(Data!AC33="max",Q$2, ( Data!AC33+Data!AD33*5))</f>
        <v>0</v>
      </c>
      <c r="R36" s="7">
        <f>IF(Data!AE33="max", R$2, (Data!AE33+Data!AF33*5))</f>
        <v>0</v>
      </c>
      <c r="S36" s="7">
        <f>IF(Data!AG33="max",S$2, ( Data!AG33+Data!AH33*5))</f>
        <v>0</v>
      </c>
      <c r="T36" s="7">
        <f>IF(Data!AI33="max", T$2, (Data!AI33+Data!AJ33*5))</f>
        <v>0</v>
      </c>
      <c r="U36" s="7">
        <f>IF(Data!AK33="max",U$2, ( Data!AK33+Data!AL33*5))</f>
        <v>0</v>
      </c>
      <c r="V36" s="7">
        <f>IF(Data!AM33="max", V$2, (Data!AM33+Data!AN33*5))</f>
        <v>0</v>
      </c>
      <c r="W36" s="7">
        <f>IF(Data!AO33="max",W$2, ( Data!AO33+Data!AP33*5))</f>
        <v>0</v>
      </c>
      <c r="X36" s="7">
        <f>IF(Data!AQ33="max", X$2, (Data!AQ33+Data!AR33*5))</f>
        <v>0</v>
      </c>
      <c r="Y36" s="7">
        <f>IF(Data!AS33="max",Y$2, ( Data!AS33+Data!AT33*5))</f>
        <v>0</v>
      </c>
    </row>
    <row r="37" spans="1:25" x14ac:dyDescent="0.25">
      <c r="A37" s="7">
        <f>Data!A34</f>
        <v>33</v>
      </c>
      <c r="B37" s="7">
        <f>Data!B34</f>
        <v>0</v>
      </c>
      <c r="C37" s="7">
        <f>Data!C34</f>
        <v>0</v>
      </c>
      <c r="D37" s="7">
        <f>Data!D34</f>
        <v>0</v>
      </c>
      <c r="E37" s="7">
        <f>IF(Data!E34="max", E$2, (Data!E34+Data!F34*5))</f>
        <v>0</v>
      </c>
      <c r="F37" s="7">
        <f>IF(Data!G34="max",F$2, ( Data!G34+Data!H34*5))</f>
        <v>0</v>
      </c>
      <c r="G37" s="7">
        <f>IF(Data!I34="max", G$2, (Data!I34+Data!J34*5))</f>
        <v>0</v>
      </c>
      <c r="H37" s="7">
        <f>IF(Data!K34="max",H$2, ( Data!K34+Data!L34*5))</f>
        <v>0</v>
      </c>
      <c r="I37" s="7">
        <f>IF(Data!M34="max", I$2, (Data!M34+Data!N34*5))</f>
        <v>0</v>
      </c>
      <c r="J37" s="7">
        <f>IF(Data!O34="max",J$2, ( Data!O34+Data!P34*5))</f>
        <v>0</v>
      </c>
      <c r="K37" s="7">
        <f>IF(Data!Q34="max",K$2, (Data!Q34+Data!R34*5))</f>
        <v>0</v>
      </c>
      <c r="L37" s="7">
        <f>IF(Data!S34="max", L$2, (Data!S34+Data!T34*5))</f>
        <v>0</v>
      </c>
      <c r="M37" s="7">
        <f>IF(Data!U34="max",M$2, ( Data!U34+Data!V34*5))</f>
        <v>0</v>
      </c>
      <c r="N37" s="7">
        <f>IF(Data!W34="max", N$2, (Data!W34+Data!X34*5))</f>
        <v>0</v>
      </c>
      <c r="O37" s="7">
        <f>IF(Data!Y34="max",O$2, ( Data!Y34+Data!Z34*5))</f>
        <v>0</v>
      </c>
      <c r="P37" s="7">
        <f>IF(Data!AA34="max", P$2, (Data!AA34+Data!AB34*5))</f>
        <v>0</v>
      </c>
      <c r="Q37" s="7">
        <f>IF(Data!AC34="max",Q$2, ( Data!AC34+Data!AD34*5))</f>
        <v>0</v>
      </c>
      <c r="R37" s="7">
        <f>IF(Data!AE34="max", R$2, (Data!AE34+Data!AF34*5))</f>
        <v>0</v>
      </c>
      <c r="S37" s="7">
        <f>IF(Data!AG34="max",S$2, ( Data!AG34+Data!AH34*5))</f>
        <v>0</v>
      </c>
      <c r="T37" s="7">
        <f>IF(Data!AI34="max", T$2, (Data!AI34+Data!AJ34*5))</f>
        <v>0</v>
      </c>
      <c r="U37" s="7">
        <f>IF(Data!AK34="max",U$2, ( Data!AK34+Data!AL34*5))</f>
        <v>0</v>
      </c>
      <c r="V37" s="7">
        <f>IF(Data!AM34="max", V$2, (Data!AM34+Data!AN34*5))</f>
        <v>0</v>
      </c>
      <c r="W37" s="7">
        <f>IF(Data!AO34="max",W$2, ( Data!AO34+Data!AP34*5))</f>
        <v>0</v>
      </c>
      <c r="X37" s="7">
        <f>IF(Data!AQ34="max", X$2, (Data!AQ34+Data!AR34*5))</f>
        <v>0</v>
      </c>
      <c r="Y37" s="7">
        <f>IF(Data!AS34="max",Y$2, ( Data!AS34+Data!AT34*5))</f>
        <v>0</v>
      </c>
    </row>
    <row r="38" spans="1:25" x14ac:dyDescent="0.25">
      <c r="A38" s="7">
        <f>Data!A35</f>
        <v>34</v>
      </c>
      <c r="B38" s="7">
        <f>Data!B35</f>
        <v>0</v>
      </c>
      <c r="C38" s="7">
        <f>Data!C35</f>
        <v>0</v>
      </c>
      <c r="D38" s="7">
        <f>Data!D35</f>
        <v>0</v>
      </c>
      <c r="E38" s="7">
        <f>IF(Data!E35="max", E$2, (Data!E35+Data!F35*5))</f>
        <v>0</v>
      </c>
      <c r="F38" s="7">
        <f>IF(Data!G35="max",F$2, ( Data!G35+Data!H35*5))</f>
        <v>0</v>
      </c>
      <c r="G38" s="7">
        <f>IF(Data!I35="max", G$2, (Data!I35+Data!J35*5))</f>
        <v>0</v>
      </c>
      <c r="H38" s="7">
        <f>IF(Data!K35="max",H$2, ( Data!K35+Data!L35*5))</f>
        <v>0</v>
      </c>
      <c r="I38" s="7">
        <f>IF(Data!M35="max", I$2, (Data!M35+Data!N35*5))</f>
        <v>0</v>
      </c>
      <c r="J38" s="7">
        <f>IF(Data!O35="max",J$2, ( Data!O35+Data!P35*5))</f>
        <v>0</v>
      </c>
      <c r="K38" s="7">
        <f>IF(Data!Q35="max",K$2, (Data!Q35+Data!R35*5))</f>
        <v>0</v>
      </c>
      <c r="L38" s="7">
        <f>IF(Data!S35="max", L$2, (Data!S35+Data!T35*5))</f>
        <v>0</v>
      </c>
      <c r="M38" s="7">
        <f>IF(Data!U35="max",M$2, ( Data!U35+Data!V35*5))</f>
        <v>0</v>
      </c>
      <c r="N38" s="7">
        <f>IF(Data!W35="max", N$2, (Data!W35+Data!X35*5))</f>
        <v>0</v>
      </c>
      <c r="O38" s="7">
        <f>IF(Data!Y35="max",O$2, ( Data!Y35+Data!Z35*5))</f>
        <v>0</v>
      </c>
      <c r="P38" s="7">
        <f>IF(Data!AA35="max", P$2, (Data!AA35+Data!AB35*5))</f>
        <v>0</v>
      </c>
      <c r="Q38" s="7">
        <f>IF(Data!AC35="max",Q$2, ( Data!AC35+Data!AD35*5))</f>
        <v>0</v>
      </c>
      <c r="R38" s="7">
        <f>IF(Data!AE35="max", R$2, (Data!AE35+Data!AF35*5))</f>
        <v>0</v>
      </c>
      <c r="S38" s="7">
        <f>IF(Data!AG35="max",S$2, ( Data!AG35+Data!AH35*5))</f>
        <v>0</v>
      </c>
      <c r="T38" s="7">
        <f>IF(Data!AI35="max", T$2, (Data!AI35+Data!AJ35*5))</f>
        <v>0</v>
      </c>
      <c r="U38" s="7">
        <f>IF(Data!AK35="max",U$2, ( Data!AK35+Data!AL35*5))</f>
        <v>0</v>
      </c>
      <c r="V38" s="7">
        <f>IF(Data!AM35="max", V$2, (Data!AM35+Data!AN35*5))</f>
        <v>0</v>
      </c>
      <c r="W38" s="7">
        <f>IF(Data!AO35="max",W$2, ( Data!AO35+Data!AP35*5))</f>
        <v>0</v>
      </c>
      <c r="X38" s="7">
        <f>IF(Data!AQ35="max", X$2, (Data!AQ35+Data!AR35*5))</f>
        <v>0</v>
      </c>
      <c r="Y38" s="7">
        <f>IF(Data!AS35="max",Y$2, ( Data!AS35+Data!AT35*5))</f>
        <v>0</v>
      </c>
    </row>
    <row r="39" spans="1:25" x14ac:dyDescent="0.25">
      <c r="A39" s="7">
        <f>Data!A36</f>
        <v>35</v>
      </c>
      <c r="B39" s="7">
        <f>Data!B36</f>
        <v>0</v>
      </c>
      <c r="C39" s="7">
        <f>Data!C36</f>
        <v>0</v>
      </c>
      <c r="D39" s="7">
        <f>Data!D36</f>
        <v>0</v>
      </c>
      <c r="E39" s="7">
        <f>IF(Data!E36="max", E$2, (Data!E36+Data!F36*5))</f>
        <v>0</v>
      </c>
      <c r="F39" s="7">
        <f>IF(Data!G36="max",F$2, ( Data!G36+Data!H36*5))</f>
        <v>0</v>
      </c>
      <c r="G39" s="7">
        <f>IF(Data!I36="max", G$2, (Data!I36+Data!J36*5))</f>
        <v>0</v>
      </c>
      <c r="H39" s="7">
        <f>IF(Data!K36="max",H$2, ( Data!K36+Data!L36*5))</f>
        <v>0</v>
      </c>
      <c r="I39" s="7">
        <f>IF(Data!M36="max", I$2, (Data!M36+Data!N36*5))</f>
        <v>0</v>
      </c>
      <c r="J39" s="7">
        <f>IF(Data!O36="max",J$2, ( Data!O36+Data!P36*5))</f>
        <v>0</v>
      </c>
      <c r="K39" s="7">
        <f>IF(Data!Q36="max",K$2, (Data!Q36+Data!R36*5))</f>
        <v>0</v>
      </c>
      <c r="L39" s="7">
        <f>IF(Data!S36="max", L$2, (Data!S36+Data!T36*5))</f>
        <v>0</v>
      </c>
      <c r="M39" s="7">
        <f>IF(Data!U36="max",M$2, ( Data!U36+Data!V36*5))</f>
        <v>0</v>
      </c>
      <c r="N39" s="7">
        <f>IF(Data!W36="max", N$2, (Data!W36+Data!X36*5))</f>
        <v>0</v>
      </c>
      <c r="O39" s="7">
        <f>IF(Data!Y36="max",O$2, ( Data!Y36+Data!Z36*5))</f>
        <v>0</v>
      </c>
      <c r="P39" s="7">
        <f>IF(Data!AA36="max", P$2, (Data!AA36+Data!AB36*5))</f>
        <v>0</v>
      </c>
      <c r="Q39" s="7">
        <f>IF(Data!AC36="max",Q$2, ( Data!AC36+Data!AD36*5))</f>
        <v>0</v>
      </c>
      <c r="R39" s="7">
        <f>IF(Data!AE36="max", R$2, (Data!AE36+Data!AF36*5))</f>
        <v>0</v>
      </c>
      <c r="S39" s="7">
        <f>IF(Data!AG36="max",S$2, ( Data!AG36+Data!AH36*5))</f>
        <v>0</v>
      </c>
      <c r="T39" s="7">
        <f>IF(Data!AI36="max", T$2, (Data!AI36+Data!AJ36*5))</f>
        <v>0</v>
      </c>
      <c r="U39" s="7">
        <f>IF(Data!AK36="max",U$2, ( Data!AK36+Data!AL36*5))</f>
        <v>0</v>
      </c>
      <c r="V39" s="7">
        <f>IF(Data!AM36="max", V$2, (Data!AM36+Data!AN36*5))</f>
        <v>0</v>
      </c>
      <c r="W39" s="7">
        <f>IF(Data!AO36="max",W$2, ( Data!AO36+Data!AP36*5))</f>
        <v>0</v>
      </c>
      <c r="X39" s="7">
        <f>IF(Data!AQ36="max", X$2, (Data!AQ36+Data!AR36*5))</f>
        <v>0</v>
      </c>
      <c r="Y39" s="7">
        <f>IF(Data!AS36="max",Y$2, ( Data!AS36+Data!AT36*5))</f>
        <v>0</v>
      </c>
    </row>
    <row r="40" spans="1:25" x14ac:dyDescent="0.25">
      <c r="A40" s="7">
        <f>Data!A37</f>
        <v>36</v>
      </c>
      <c r="B40" s="7">
        <f>Data!B37</f>
        <v>0</v>
      </c>
      <c r="C40" s="7">
        <f>Data!C37</f>
        <v>0</v>
      </c>
      <c r="D40" s="7">
        <f>Data!D37</f>
        <v>0</v>
      </c>
      <c r="E40" s="7">
        <f>IF(Data!E37="max", E$2, (Data!E37+Data!F37*5))</f>
        <v>0</v>
      </c>
      <c r="F40" s="7">
        <f>IF(Data!G37="max",F$2, ( Data!G37+Data!H37*5))</f>
        <v>0</v>
      </c>
      <c r="G40" s="7">
        <f>IF(Data!I37="max", G$2, (Data!I37+Data!J37*5))</f>
        <v>0</v>
      </c>
      <c r="H40" s="7">
        <f>IF(Data!K37="max",H$2, ( Data!K37+Data!L37*5))</f>
        <v>0</v>
      </c>
      <c r="I40" s="7">
        <f>IF(Data!M37="max", I$2, (Data!M37+Data!N37*5))</f>
        <v>0</v>
      </c>
      <c r="J40" s="7">
        <f>IF(Data!O37="max",J$2, ( Data!O37+Data!P37*5))</f>
        <v>0</v>
      </c>
      <c r="K40" s="7">
        <f>IF(Data!Q37="max",K$2, (Data!Q37+Data!R37*5))</f>
        <v>0</v>
      </c>
      <c r="L40" s="7">
        <f>IF(Data!S37="max", L$2, (Data!S37+Data!T37*5))</f>
        <v>0</v>
      </c>
      <c r="M40" s="7">
        <f>IF(Data!U37="max",M$2, ( Data!U37+Data!V37*5))</f>
        <v>0</v>
      </c>
      <c r="N40" s="7">
        <f>IF(Data!W37="max", N$2, (Data!W37+Data!X37*5))</f>
        <v>0</v>
      </c>
      <c r="O40" s="7">
        <f>IF(Data!Y37="max",O$2, ( Data!Y37+Data!Z37*5))</f>
        <v>0</v>
      </c>
      <c r="P40" s="7">
        <f>IF(Data!AA37="max", P$2, (Data!AA37+Data!AB37*5))</f>
        <v>0</v>
      </c>
      <c r="Q40" s="7">
        <f>IF(Data!AC37="max",Q$2, ( Data!AC37+Data!AD37*5))</f>
        <v>0</v>
      </c>
      <c r="R40" s="7">
        <f>IF(Data!AE37="max", R$2, (Data!AE37+Data!AF37*5))</f>
        <v>0</v>
      </c>
      <c r="S40" s="7">
        <f>IF(Data!AG37="max",S$2, ( Data!AG37+Data!AH37*5))</f>
        <v>0</v>
      </c>
      <c r="T40" s="7">
        <f>IF(Data!AI37="max", T$2, (Data!AI37+Data!AJ37*5))</f>
        <v>0</v>
      </c>
      <c r="U40" s="7">
        <f>IF(Data!AK37="max",U$2, ( Data!AK37+Data!AL37*5))</f>
        <v>0</v>
      </c>
      <c r="V40" s="7">
        <f>IF(Data!AM37="max", V$2, (Data!AM37+Data!AN37*5))</f>
        <v>0</v>
      </c>
      <c r="W40" s="7">
        <f>IF(Data!AO37="max",W$2, ( Data!AO37+Data!AP37*5))</f>
        <v>0</v>
      </c>
      <c r="X40" s="7">
        <f>IF(Data!AQ37="max", X$2, (Data!AQ37+Data!AR37*5))</f>
        <v>0</v>
      </c>
      <c r="Y40" s="7">
        <f>IF(Data!AS37="max",Y$2, ( Data!AS37+Data!AT37*5))</f>
        <v>0</v>
      </c>
    </row>
    <row r="41" spans="1:25" x14ac:dyDescent="0.25">
      <c r="A41" s="7">
        <f>Data!A38</f>
        <v>37</v>
      </c>
      <c r="B41" s="7">
        <f>Data!B38</f>
        <v>0</v>
      </c>
      <c r="C41" s="7">
        <f>Data!C38</f>
        <v>0</v>
      </c>
      <c r="D41" s="7">
        <f>Data!D38</f>
        <v>0</v>
      </c>
      <c r="E41" s="7">
        <f>IF(Data!E38="max", E$2, (Data!E38+Data!F38*5))</f>
        <v>0</v>
      </c>
      <c r="F41" s="7">
        <f>IF(Data!G38="max",F$2, ( Data!G38+Data!H38*5))</f>
        <v>0</v>
      </c>
      <c r="G41" s="7">
        <f>IF(Data!I38="max", G$2, (Data!I38+Data!J38*5))</f>
        <v>0</v>
      </c>
      <c r="H41" s="7">
        <f>IF(Data!K38="max",H$2, ( Data!K38+Data!L38*5))</f>
        <v>0</v>
      </c>
      <c r="I41" s="7">
        <f>IF(Data!M38="max", I$2, (Data!M38+Data!N38*5))</f>
        <v>0</v>
      </c>
      <c r="J41" s="7">
        <f>IF(Data!O38="max",J$2, ( Data!O38+Data!P38*5))</f>
        <v>0</v>
      </c>
      <c r="K41" s="7">
        <f>IF(Data!Q38="max",K$2, (Data!Q38+Data!R38*5))</f>
        <v>0</v>
      </c>
      <c r="L41" s="7">
        <f>IF(Data!S38="max", L$2, (Data!S38+Data!T38*5))</f>
        <v>0</v>
      </c>
      <c r="M41" s="7">
        <f>IF(Data!U38="max",M$2, ( Data!U38+Data!V38*5))</f>
        <v>0</v>
      </c>
      <c r="N41" s="7">
        <f>IF(Data!W38="max", N$2, (Data!W38+Data!X38*5))</f>
        <v>0</v>
      </c>
      <c r="O41" s="7">
        <f>IF(Data!Y38="max",O$2, ( Data!Y38+Data!Z38*5))</f>
        <v>0</v>
      </c>
      <c r="P41" s="7">
        <f>IF(Data!AA38="max", P$2, (Data!AA38+Data!AB38*5))</f>
        <v>0</v>
      </c>
      <c r="Q41" s="7">
        <f>IF(Data!AC38="max",Q$2, ( Data!AC38+Data!AD38*5))</f>
        <v>0</v>
      </c>
      <c r="R41" s="7">
        <f>IF(Data!AE38="max", R$2, (Data!AE38+Data!AF38*5))</f>
        <v>0</v>
      </c>
      <c r="S41" s="7">
        <f>IF(Data!AG38="max",S$2, ( Data!AG38+Data!AH38*5))</f>
        <v>0</v>
      </c>
      <c r="T41" s="7">
        <f>IF(Data!AI38="max", T$2, (Data!AI38+Data!AJ38*5))</f>
        <v>0</v>
      </c>
      <c r="U41" s="7">
        <f>IF(Data!AK38="max",U$2, ( Data!AK38+Data!AL38*5))</f>
        <v>0</v>
      </c>
      <c r="V41" s="7">
        <f>IF(Data!AM38="max", V$2, (Data!AM38+Data!AN38*5))</f>
        <v>0</v>
      </c>
      <c r="W41" s="7">
        <f>IF(Data!AO38="max",W$2, ( Data!AO38+Data!AP38*5))</f>
        <v>0</v>
      </c>
      <c r="X41" s="7">
        <f>IF(Data!AQ38="max", X$2, (Data!AQ38+Data!AR38*5))</f>
        <v>0</v>
      </c>
      <c r="Y41" s="7">
        <f>IF(Data!AS38="max",Y$2, ( Data!AS38+Data!AT38*5))</f>
        <v>0</v>
      </c>
    </row>
    <row r="42" spans="1:25" x14ac:dyDescent="0.25">
      <c r="A42" s="7">
        <f>Data!A39</f>
        <v>0</v>
      </c>
      <c r="B42" s="7">
        <f>Data!B39</f>
        <v>0</v>
      </c>
      <c r="C42" s="7">
        <f>Data!C39</f>
        <v>0</v>
      </c>
      <c r="D42" s="7">
        <f>Data!D39</f>
        <v>0</v>
      </c>
      <c r="E42" s="7">
        <f>IF(Data!E39="max", E$2, (Data!E39+Data!F39*5))</f>
        <v>0</v>
      </c>
      <c r="F42" s="7">
        <f>IF(Data!G39="max",F$2, ( Data!G39+Data!H39*5))</f>
        <v>0</v>
      </c>
      <c r="G42" s="7">
        <f>IF(Data!I39="max", G$2, (Data!I39+Data!J39*5))</f>
        <v>0</v>
      </c>
      <c r="H42" s="7">
        <f>IF(Data!K39="max",H$2, ( Data!K39+Data!L39*5))</f>
        <v>0</v>
      </c>
      <c r="I42" s="7">
        <f>IF(Data!M39="max", I$2, (Data!M39+Data!N39*5))</f>
        <v>0</v>
      </c>
      <c r="J42" s="7">
        <f>IF(Data!O39="max",J$2, ( Data!O39+Data!P39*5))</f>
        <v>0</v>
      </c>
      <c r="K42" s="7">
        <f>IF(Data!Q39="max",K$2, (Data!Q39+Data!R39*5))</f>
        <v>0</v>
      </c>
      <c r="L42" s="7">
        <f>IF(Data!S39="max", L$2, (Data!S39+Data!T39*5))</f>
        <v>0</v>
      </c>
      <c r="M42" s="7">
        <f>IF(Data!U39="max",M$2, ( Data!U39+Data!V39*5))</f>
        <v>0</v>
      </c>
      <c r="N42" s="7">
        <f>IF(Data!W39="max", N$2, (Data!W39+Data!X39*5))</f>
        <v>0</v>
      </c>
      <c r="O42" s="7">
        <f>IF(Data!Y39="max",O$2, ( Data!Y39+Data!Z39*5))</f>
        <v>0</v>
      </c>
      <c r="P42" s="7">
        <f>IF(Data!AA39="max", P$2, (Data!AA39+Data!AB39*5))</f>
        <v>0</v>
      </c>
      <c r="Q42" s="7">
        <f>IF(Data!AC39="max",Q$2, ( Data!AC39+Data!AD39*5))</f>
        <v>0</v>
      </c>
      <c r="R42" s="7">
        <f>IF(Data!AE39="max", R$2, (Data!AE39+Data!AF39*5))</f>
        <v>0</v>
      </c>
      <c r="S42" s="7">
        <f>IF(Data!AG39="max",S$2, ( Data!AG39+Data!AH39*5))</f>
        <v>0</v>
      </c>
      <c r="T42" s="7">
        <f>IF(Data!AI39="max", T$2, (Data!AI39+Data!AJ39*5))</f>
        <v>0</v>
      </c>
      <c r="U42" s="7">
        <f>IF(Data!AK39="max",U$2, ( Data!AK39+Data!AL39*5))</f>
        <v>0</v>
      </c>
      <c r="V42" s="7">
        <f>IF(Data!AM39="max", V$2, (Data!AM39+Data!AN39*5))</f>
        <v>0</v>
      </c>
      <c r="W42" s="7">
        <f>IF(Data!AO39="max",W$2, ( Data!AO39+Data!AP39*5))</f>
        <v>0</v>
      </c>
      <c r="X42" s="7">
        <f>IF(Data!AQ39="max", X$2, (Data!AQ39+Data!AR39*5))</f>
        <v>0</v>
      </c>
      <c r="Y42" s="7">
        <f>IF(Data!AS39="max",Y$2, ( Data!AS39+Data!AT39*5))</f>
        <v>0</v>
      </c>
    </row>
    <row r="43" spans="1:25" x14ac:dyDescent="0.25">
      <c r="A43" s="7">
        <f>Data!A40</f>
        <v>0</v>
      </c>
      <c r="B43" s="7">
        <f>Data!B40</f>
        <v>0</v>
      </c>
      <c r="C43" s="7">
        <f>Data!C40</f>
        <v>0</v>
      </c>
      <c r="D43" s="7">
        <f>Data!D40</f>
        <v>0</v>
      </c>
      <c r="E43" s="7">
        <f>IF(Data!E40="max", E$2, (Data!E40+Data!F40*5))</f>
        <v>0</v>
      </c>
      <c r="F43" s="7">
        <f>IF(Data!G40="max",F$2, ( Data!G40+Data!H40*5))</f>
        <v>0</v>
      </c>
      <c r="G43" s="7">
        <f>IF(Data!I40="max", G$2, (Data!I40+Data!J40*5))</f>
        <v>0</v>
      </c>
      <c r="H43" s="7">
        <f>IF(Data!K40="max",H$2, ( Data!K40+Data!L40*5))</f>
        <v>0</v>
      </c>
      <c r="I43" s="7">
        <f>IF(Data!M40="max", I$2, (Data!M40+Data!N40*5))</f>
        <v>0</v>
      </c>
      <c r="J43" s="7">
        <f>IF(Data!O40="max",J$2, ( Data!O40+Data!P40*5))</f>
        <v>0</v>
      </c>
      <c r="K43" s="7">
        <f>IF(Data!Q40="max",K$2, (Data!Q40+Data!R40*5))</f>
        <v>0</v>
      </c>
      <c r="L43" s="7">
        <f>IF(Data!S40="max", L$2, (Data!S40+Data!T40*5))</f>
        <v>0</v>
      </c>
      <c r="M43" s="7">
        <f>IF(Data!U40="max",M$2, ( Data!U40+Data!V40*5))</f>
        <v>0</v>
      </c>
      <c r="N43" s="7">
        <f>IF(Data!W40="max", N$2, (Data!W40+Data!X40*5))</f>
        <v>0</v>
      </c>
      <c r="O43" s="7">
        <f>IF(Data!Y40="max",O$2, ( Data!Y40+Data!Z40*5))</f>
        <v>0</v>
      </c>
      <c r="P43" s="7">
        <f>IF(Data!AA40="max", P$2, (Data!AA40+Data!AB40*5))</f>
        <v>0</v>
      </c>
      <c r="Q43" s="7">
        <f>IF(Data!AC40="max",Q$2, ( Data!AC40+Data!AD40*5))</f>
        <v>0</v>
      </c>
      <c r="R43" s="7">
        <f>IF(Data!AE40="max", R$2, (Data!AE40+Data!AF40*5))</f>
        <v>0</v>
      </c>
      <c r="S43" s="7">
        <f>IF(Data!AG40="max",S$2, ( Data!AG40+Data!AH40*5))</f>
        <v>0</v>
      </c>
      <c r="T43" s="7">
        <f>IF(Data!AI40="max", T$2, (Data!AI40+Data!AJ40*5))</f>
        <v>0</v>
      </c>
      <c r="U43" s="7">
        <f>IF(Data!AK40="max",U$2, ( Data!AK40+Data!AL40*5))</f>
        <v>0</v>
      </c>
      <c r="V43" s="7">
        <f>IF(Data!AM40="max", V$2, (Data!AM40+Data!AN40*5))</f>
        <v>0</v>
      </c>
      <c r="W43" s="7">
        <f>IF(Data!AO40="max",W$2, ( Data!AO40+Data!AP40*5))</f>
        <v>0</v>
      </c>
      <c r="X43" s="7">
        <f>IF(Data!AQ40="max", X$2, (Data!AQ40+Data!AR40*5))</f>
        <v>0</v>
      </c>
      <c r="Y43" s="7">
        <f>IF(Data!AS40="max",Y$2, ( Data!AS40+Data!AT40*5))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tabSelected="1" workbookViewId="0">
      <selection activeCell="Y2" sqref="Y2"/>
    </sheetView>
  </sheetViews>
  <sheetFormatPr defaultRowHeight="15" x14ac:dyDescent="0.25"/>
  <cols>
    <col min="1" max="1" width="13" style="1" customWidth="1"/>
    <col min="2" max="2" width="17.28515625" style="1" bestFit="1" customWidth="1"/>
    <col min="3" max="3" width="11.7109375" style="1" bestFit="1" customWidth="1"/>
    <col min="4" max="4" width="5.42578125" style="1" bestFit="1" customWidth="1"/>
    <col min="5" max="13" width="7.85546875" style="1" bestFit="1" customWidth="1"/>
    <col min="14" max="14" width="7" style="1" bestFit="1" customWidth="1"/>
    <col min="15" max="16" width="9.140625" style="1"/>
    <col min="17" max="17" width="9.140625" style="14"/>
    <col min="18" max="25" width="9.140625" style="1"/>
    <col min="26" max="26" width="9.140625" style="2"/>
    <col min="27" max="16384" width="9.140625" style="1"/>
  </cols>
  <sheetData>
    <row r="1" spans="1:26" s="2" customFormat="1" x14ac:dyDescent="0.25">
      <c r="A1" s="8" t="s">
        <v>3</v>
      </c>
      <c r="B1" s="8" t="s">
        <v>0</v>
      </c>
      <c r="C1" s="8" t="s">
        <v>1</v>
      </c>
      <c r="D1" s="8" t="s">
        <v>2</v>
      </c>
      <c r="E1" s="8" t="s">
        <v>77</v>
      </c>
      <c r="F1" s="8" t="s">
        <v>5</v>
      </c>
      <c r="G1" s="8" t="s">
        <v>7</v>
      </c>
      <c r="H1" s="8" t="s">
        <v>10</v>
      </c>
      <c r="I1" s="8" t="s">
        <v>11</v>
      </c>
      <c r="J1" s="8" t="s">
        <v>13</v>
      </c>
      <c r="K1" s="8" t="s">
        <v>15</v>
      </c>
      <c r="L1" s="8" t="s">
        <v>17</v>
      </c>
      <c r="M1" s="8" t="s">
        <v>19</v>
      </c>
      <c r="N1" s="8" t="s">
        <v>21</v>
      </c>
      <c r="O1" s="8" t="s">
        <v>23</v>
      </c>
      <c r="P1" s="8" t="s">
        <v>25</v>
      </c>
      <c r="Q1" s="8" t="s">
        <v>29</v>
      </c>
      <c r="R1" s="8" t="s">
        <v>31</v>
      </c>
      <c r="S1" s="8" t="s">
        <v>33</v>
      </c>
      <c r="T1" s="8" t="s">
        <v>35</v>
      </c>
      <c r="U1" s="8" t="s">
        <v>37</v>
      </c>
      <c r="V1" s="8" t="s">
        <v>39</v>
      </c>
      <c r="W1" s="8" t="s">
        <v>41</v>
      </c>
      <c r="X1" s="8" t="s">
        <v>43</v>
      </c>
      <c r="Y1" s="8" t="s">
        <v>45</v>
      </c>
      <c r="Z1" s="8" t="s">
        <v>76</v>
      </c>
    </row>
    <row r="2" spans="1:26" x14ac:dyDescent="0.25">
      <c r="A2" s="7">
        <v>24</v>
      </c>
      <c r="B2" s="7" t="s">
        <v>71</v>
      </c>
      <c r="C2" s="7" t="s">
        <v>50</v>
      </c>
      <c r="D2" s="7">
        <v>2</v>
      </c>
      <c r="E2" s="15">
        <v>32.340000000000003</v>
      </c>
      <c r="F2" s="7">
        <v>33.44</v>
      </c>
      <c r="G2" s="15">
        <v>55.78</v>
      </c>
      <c r="H2" s="7">
        <v>32.56</v>
      </c>
      <c r="I2" s="7">
        <v>34.700000000000003</v>
      </c>
      <c r="J2" s="15">
        <v>55.41</v>
      </c>
      <c r="K2" s="15">
        <v>33.53</v>
      </c>
      <c r="L2" s="7">
        <v>35.03</v>
      </c>
      <c r="M2" s="15">
        <v>55.38</v>
      </c>
      <c r="N2" s="15">
        <v>54.88</v>
      </c>
      <c r="O2" s="7">
        <v>52.19</v>
      </c>
      <c r="P2" s="15">
        <v>63.47</v>
      </c>
      <c r="Q2" s="15">
        <v>58.19</v>
      </c>
      <c r="R2" s="15">
        <v>55.09</v>
      </c>
      <c r="S2" s="15">
        <v>50.5</v>
      </c>
      <c r="T2" s="15">
        <v>61.4</v>
      </c>
      <c r="U2" s="15">
        <v>56.28</v>
      </c>
      <c r="V2" s="15">
        <v>55.12</v>
      </c>
      <c r="W2" s="7">
        <v>51.06</v>
      </c>
      <c r="X2" s="15">
        <v>61.47</v>
      </c>
      <c r="Y2" s="15">
        <v>57.53</v>
      </c>
      <c r="Z2" s="8">
        <f t="shared" ref="Z2:Z27" si="0">SUM(E2:Y2)</f>
        <v>1045.3499999999999</v>
      </c>
    </row>
    <row r="3" spans="1:26" x14ac:dyDescent="0.25">
      <c r="A3" s="7">
        <v>1</v>
      </c>
      <c r="B3" s="7" t="s">
        <v>47</v>
      </c>
      <c r="C3" s="7" t="s">
        <v>48</v>
      </c>
      <c r="D3" s="7">
        <v>3</v>
      </c>
      <c r="E3" s="7">
        <v>32.78</v>
      </c>
      <c r="F3" s="7">
        <v>33.72</v>
      </c>
      <c r="G3" s="7">
        <v>58.75</v>
      </c>
      <c r="H3" s="15">
        <v>32.25</v>
      </c>
      <c r="I3" s="15">
        <v>31.6</v>
      </c>
      <c r="J3" s="7">
        <v>57.65</v>
      </c>
      <c r="K3" s="7">
        <v>36.97</v>
      </c>
      <c r="L3" s="15">
        <v>31.9</v>
      </c>
      <c r="M3" s="7">
        <v>56.91</v>
      </c>
      <c r="N3" s="7">
        <v>65.78</v>
      </c>
      <c r="O3" s="15">
        <v>51.12</v>
      </c>
      <c r="P3" s="7">
        <v>65.5</v>
      </c>
      <c r="Q3" s="13">
        <v>60.31</v>
      </c>
      <c r="R3" s="7">
        <v>57.5</v>
      </c>
      <c r="S3" s="7">
        <v>50.69</v>
      </c>
      <c r="T3" s="7">
        <v>65.3</v>
      </c>
      <c r="U3" s="7">
        <v>59.75</v>
      </c>
      <c r="V3" s="7">
        <v>58.15</v>
      </c>
      <c r="W3" s="15">
        <v>49.63</v>
      </c>
      <c r="X3" s="7">
        <v>65.11</v>
      </c>
      <c r="Y3" s="7">
        <v>59.53</v>
      </c>
      <c r="Z3" s="8">
        <f t="shared" si="0"/>
        <v>1080.9000000000001</v>
      </c>
    </row>
    <row r="4" spans="1:26" x14ac:dyDescent="0.25">
      <c r="A4" s="7">
        <v>26</v>
      </c>
      <c r="B4" s="7" t="s">
        <v>73</v>
      </c>
      <c r="C4" s="7" t="s">
        <v>50</v>
      </c>
      <c r="D4" s="7">
        <v>2</v>
      </c>
      <c r="E4" s="7">
        <v>37.25</v>
      </c>
      <c r="F4" s="7">
        <v>36.25</v>
      </c>
      <c r="G4" s="7">
        <v>57.94</v>
      </c>
      <c r="H4" s="7">
        <v>38.44</v>
      </c>
      <c r="I4" s="7">
        <v>36.06</v>
      </c>
      <c r="J4" s="7">
        <v>57.22</v>
      </c>
      <c r="K4" s="7">
        <v>38.56</v>
      </c>
      <c r="L4" s="7">
        <v>35.15</v>
      </c>
      <c r="M4" s="7">
        <v>56.41</v>
      </c>
      <c r="N4" s="7">
        <v>57</v>
      </c>
      <c r="O4" s="7">
        <v>54.12</v>
      </c>
      <c r="P4" s="7">
        <v>68.5</v>
      </c>
      <c r="Q4" s="13">
        <v>61.59</v>
      </c>
      <c r="R4" s="7">
        <v>57.81</v>
      </c>
      <c r="S4" s="7">
        <v>53.59</v>
      </c>
      <c r="T4" s="7">
        <v>65.900000000000006</v>
      </c>
      <c r="U4" s="7">
        <v>60.03</v>
      </c>
      <c r="V4" s="7">
        <v>56.04</v>
      </c>
      <c r="W4" s="7">
        <v>53.6</v>
      </c>
      <c r="X4" s="7">
        <v>66.650000000000006</v>
      </c>
      <c r="Y4" s="7">
        <v>60.66</v>
      </c>
      <c r="Z4" s="8">
        <f t="shared" si="0"/>
        <v>1108.77</v>
      </c>
    </row>
    <row r="5" spans="1:26" x14ac:dyDescent="0.25">
      <c r="A5" s="7">
        <v>5</v>
      </c>
      <c r="B5" s="7" t="s">
        <v>53</v>
      </c>
      <c r="C5" s="7" t="s">
        <v>50</v>
      </c>
      <c r="D5" s="7">
        <v>2</v>
      </c>
      <c r="E5" s="7">
        <v>38.19</v>
      </c>
      <c r="F5" s="7">
        <v>35.35</v>
      </c>
      <c r="G5" s="7">
        <v>59.66</v>
      </c>
      <c r="H5" s="7">
        <v>36.840000000000003</v>
      </c>
      <c r="I5" s="7">
        <v>35.799999999999997</v>
      </c>
      <c r="J5" s="7">
        <v>58.41</v>
      </c>
      <c r="K5" s="7">
        <v>35.880000000000003</v>
      </c>
      <c r="L5" s="7">
        <v>33.9</v>
      </c>
      <c r="M5" s="7">
        <v>57</v>
      </c>
      <c r="N5" s="7">
        <v>59.22</v>
      </c>
      <c r="O5" s="7">
        <v>54.47</v>
      </c>
      <c r="P5" s="7">
        <v>65.400000000000006</v>
      </c>
      <c r="Q5" s="13">
        <v>62.18</v>
      </c>
      <c r="R5" s="7">
        <v>58.88</v>
      </c>
      <c r="S5" s="7">
        <v>53.5</v>
      </c>
      <c r="T5" s="7">
        <v>65.66</v>
      </c>
      <c r="U5" s="7">
        <v>60.94</v>
      </c>
      <c r="V5" s="7">
        <v>58.72</v>
      </c>
      <c r="W5" s="7">
        <v>52.97</v>
      </c>
      <c r="X5" s="7">
        <v>65.28</v>
      </c>
      <c r="Y5" s="7">
        <v>60.88</v>
      </c>
      <c r="Z5" s="8">
        <f t="shared" si="0"/>
        <v>1109.1300000000001</v>
      </c>
    </row>
    <row r="6" spans="1:26" x14ac:dyDescent="0.25">
      <c r="A6" s="7">
        <v>20</v>
      </c>
      <c r="B6" s="7" t="s">
        <v>67</v>
      </c>
      <c r="C6" s="7" t="s">
        <v>50</v>
      </c>
      <c r="D6" s="7">
        <v>2</v>
      </c>
      <c r="E6" s="7">
        <v>36.909999999999997</v>
      </c>
      <c r="F6" s="7">
        <v>34.9</v>
      </c>
      <c r="G6" s="7">
        <v>58.21</v>
      </c>
      <c r="H6" s="7">
        <v>38.03</v>
      </c>
      <c r="I6" s="7">
        <v>36.200000000000003</v>
      </c>
      <c r="J6" s="7">
        <v>59.56</v>
      </c>
      <c r="K6" s="7">
        <v>37.119999999999997</v>
      </c>
      <c r="L6" s="7">
        <v>35.200000000000003</v>
      </c>
      <c r="M6" s="7">
        <v>59.16</v>
      </c>
      <c r="N6" s="7">
        <v>57.34</v>
      </c>
      <c r="O6" s="7">
        <v>54.19</v>
      </c>
      <c r="P6" s="7">
        <v>67.13</v>
      </c>
      <c r="Q6" s="13">
        <v>61.19</v>
      </c>
      <c r="R6" s="7">
        <v>58.6</v>
      </c>
      <c r="S6" s="7">
        <v>54.07</v>
      </c>
      <c r="T6" s="7">
        <v>66.7</v>
      </c>
      <c r="U6" s="7">
        <v>60.56</v>
      </c>
      <c r="V6" s="7">
        <v>60.06</v>
      </c>
      <c r="W6" s="7">
        <v>52.56</v>
      </c>
      <c r="X6" s="7">
        <v>66.400000000000006</v>
      </c>
      <c r="Y6" s="7">
        <v>59.5</v>
      </c>
      <c r="Z6" s="8">
        <f t="shared" si="0"/>
        <v>1113.5900000000001</v>
      </c>
    </row>
    <row r="7" spans="1:26" x14ac:dyDescent="0.25">
      <c r="A7" s="7">
        <v>3</v>
      </c>
      <c r="B7" s="7" t="s">
        <v>51</v>
      </c>
      <c r="C7" s="7" t="s">
        <v>50</v>
      </c>
      <c r="D7" s="7">
        <v>2</v>
      </c>
      <c r="E7" s="7">
        <v>35.19</v>
      </c>
      <c r="F7" s="7">
        <v>35.4</v>
      </c>
      <c r="G7" s="7">
        <v>62.32</v>
      </c>
      <c r="H7" s="7">
        <v>36.69</v>
      </c>
      <c r="I7" s="7">
        <v>34.4</v>
      </c>
      <c r="J7" s="7">
        <v>59.44</v>
      </c>
      <c r="K7" s="7">
        <v>36.1</v>
      </c>
      <c r="L7" s="7">
        <v>33.5</v>
      </c>
      <c r="M7" s="7">
        <v>59.94</v>
      </c>
      <c r="N7" s="7">
        <v>58.13</v>
      </c>
      <c r="O7" s="7">
        <v>52.25</v>
      </c>
      <c r="P7" s="7">
        <v>67</v>
      </c>
      <c r="Q7" s="13">
        <v>64.47</v>
      </c>
      <c r="R7" s="7">
        <v>59.13</v>
      </c>
      <c r="S7" s="7">
        <v>54.66</v>
      </c>
      <c r="T7" s="7">
        <v>67.16</v>
      </c>
      <c r="U7" s="7">
        <v>62.96</v>
      </c>
      <c r="V7" s="7">
        <v>62.84</v>
      </c>
      <c r="W7" s="7">
        <v>50.25</v>
      </c>
      <c r="X7" s="7">
        <v>67.3</v>
      </c>
      <c r="Y7" s="7">
        <v>61.6</v>
      </c>
      <c r="Z7" s="8">
        <f t="shared" si="0"/>
        <v>1120.73</v>
      </c>
    </row>
    <row r="8" spans="1:26" x14ac:dyDescent="0.25">
      <c r="A8" s="7">
        <v>22</v>
      </c>
      <c r="B8" s="7" t="s">
        <v>69</v>
      </c>
      <c r="C8" s="7" t="s">
        <v>50</v>
      </c>
      <c r="D8" s="7">
        <v>2</v>
      </c>
      <c r="E8" s="7">
        <v>38.619999999999997</v>
      </c>
      <c r="F8" s="7">
        <v>35.9</v>
      </c>
      <c r="G8" s="7">
        <v>60.85</v>
      </c>
      <c r="H8" s="7">
        <v>38.119999999999997</v>
      </c>
      <c r="I8" s="7">
        <v>35.380000000000003</v>
      </c>
      <c r="J8" s="7">
        <v>61</v>
      </c>
      <c r="K8" s="7">
        <v>37.85</v>
      </c>
      <c r="L8" s="7">
        <v>34.799999999999997</v>
      </c>
      <c r="M8" s="7">
        <v>59.94</v>
      </c>
      <c r="N8" s="7">
        <v>61.16</v>
      </c>
      <c r="O8" s="7">
        <v>53.32</v>
      </c>
      <c r="P8" s="7">
        <v>65.25</v>
      </c>
      <c r="Q8" s="13">
        <v>65.62</v>
      </c>
      <c r="R8" s="7">
        <v>60.15</v>
      </c>
      <c r="S8" s="7">
        <v>53.56</v>
      </c>
      <c r="T8" s="7">
        <v>64.8</v>
      </c>
      <c r="U8" s="7">
        <v>62.09</v>
      </c>
      <c r="V8" s="7">
        <v>58.85</v>
      </c>
      <c r="W8" s="7">
        <v>54.4</v>
      </c>
      <c r="X8" s="7">
        <v>64.44</v>
      </c>
      <c r="Y8" s="7">
        <v>61.06</v>
      </c>
      <c r="Z8" s="8">
        <f t="shared" si="0"/>
        <v>1127.1599999999999</v>
      </c>
    </row>
    <row r="9" spans="1:26" x14ac:dyDescent="0.25">
      <c r="A9" s="7">
        <v>4</v>
      </c>
      <c r="B9" s="7" t="s">
        <v>52</v>
      </c>
      <c r="C9" s="7" t="s">
        <v>50</v>
      </c>
      <c r="D9" s="7">
        <v>2</v>
      </c>
      <c r="E9" s="7">
        <v>37.53</v>
      </c>
      <c r="F9" s="7">
        <v>34.85</v>
      </c>
      <c r="G9" s="7">
        <v>61.85</v>
      </c>
      <c r="H9" s="7">
        <v>35.090000000000003</v>
      </c>
      <c r="I9" s="7">
        <v>35.9</v>
      </c>
      <c r="J9" s="7">
        <v>60.94</v>
      </c>
      <c r="K9" s="7">
        <v>35.22</v>
      </c>
      <c r="L9" s="7">
        <v>33.9</v>
      </c>
      <c r="M9" s="7">
        <v>61.16</v>
      </c>
      <c r="N9" s="7">
        <v>60.34</v>
      </c>
      <c r="O9" s="7">
        <v>53.84</v>
      </c>
      <c r="P9" s="7">
        <v>68.44</v>
      </c>
      <c r="Q9" s="13">
        <v>60.87</v>
      </c>
      <c r="R9" s="7">
        <v>59.06</v>
      </c>
      <c r="S9" s="7">
        <v>53.53</v>
      </c>
      <c r="T9" s="7">
        <v>65</v>
      </c>
      <c r="U9" s="7">
        <v>57.65</v>
      </c>
      <c r="V9" s="7">
        <v>59.94</v>
      </c>
      <c r="W9" s="7">
        <v>52.6</v>
      </c>
      <c r="X9" s="7">
        <v>76.3</v>
      </c>
      <c r="Y9" s="7">
        <v>64.22</v>
      </c>
      <c r="Z9" s="8">
        <f t="shared" si="0"/>
        <v>1128.23</v>
      </c>
    </row>
    <row r="10" spans="1:26" x14ac:dyDescent="0.25">
      <c r="A10" s="7">
        <v>6</v>
      </c>
      <c r="B10" s="7" t="s">
        <v>54</v>
      </c>
      <c r="C10" s="7" t="s">
        <v>48</v>
      </c>
      <c r="D10" s="7">
        <v>3</v>
      </c>
      <c r="E10" s="7">
        <v>36.21</v>
      </c>
      <c r="F10" s="7">
        <v>36.369999999999997</v>
      </c>
      <c r="G10" s="7">
        <v>65.37</v>
      </c>
      <c r="H10" s="7">
        <v>34.72</v>
      </c>
      <c r="I10" s="7">
        <v>34.6</v>
      </c>
      <c r="J10" s="7">
        <v>62.5</v>
      </c>
      <c r="K10" s="7">
        <v>33.94</v>
      </c>
      <c r="L10" s="7">
        <v>34.590000000000003</v>
      </c>
      <c r="M10" s="7">
        <v>60.9</v>
      </c>
      <c r="N10" s="7">
        <v>60.59</v>
      </c>
      <c r="O10" s="7">
        <v>54.44</v>
      </c>
      <c r="P10" s="7">
        <v>70</v>
      </c>
      <c r="Q10" s="13">
        <v>61</v>
      </c>
      <c r="R10" s="7">
        <v>57.13</v>
      </c>
      <c r="S10" s="7">
        <v>53.47</v>
      </c>
      <c r="T10" s="7">
        <v>68</v>
      </c>
      <c r="U10" s="7">
        <v>62.19</v>
      </c>
      <c r="V10" s="7">
        <v>58.25</v>
      </c>
      <c r="W10" s="7">
        <v>53.16</v>
      </c>
      <c r="X10" s="7">
        <v>70</v>
      </c>
      <c r="Y10" s="7">
        <v>60.94</v>
      </c>
      <c r="Z10" s="8">
        <f t="shared" si="0"/>
        <v>1128.3699999999999</v>
      </c>
    </row>
    <row r="11" spans="1:26" x14ac:dyDescent="0.25">
      <c r="A11" s="7">
        <v>21</v>
      </c>
      <c r="B11" s="7" t="s">
        <v>68</v>
      </c>
      <c r="C11" s="7" t="s">
        <v>48</v>
      </c>
      <c r="D11" s="7">
        <v>3</v>
      </c>
      <c r="E11" s="7">
        <v>33.9</v>
      </c>
      <c r="F11" s="15">
        <v>33.04</v>
      </c>
      <c r="G11" s="7">
        <v>64.650000000000006</v>
      </c>
      <c r="H11" s="7">
        <v>35.03</v>
      </c>
      <c r="I11" s="7">
        <v>34.4</v>
      </c>
      <c r="J11" s="7">
        <v>64.91</v>
      </c>
      <c r="K11" s="7">
        <v>34.28</v>
      </c>
      <c r="L11" s="7">
        <v>38.799999999999997</v>
      </c>
      <c r="M11" s="7">
        <v>65.22</v>
      </c>
      <c r="N11" s="7">
        <v>66.430000000000007</v>
      </c>
      <c r="O11" s="7">
        <v>53.31</v>
      </c>
      <c r="P11" s="7">
        <v>71.3</v>
      </c>
      <c r="Q11" s="13">
        <v>66.81</v>
      </c>
      <c r="R11" s="7">
        <v>59.37</v>
      </c>
      <c r="S11" s="7">
        <v>54.03</v>
      </c>
      <c r="T11" s="7">
        <v>66.34</v>
      </c>
      <c r="U11" s="7">
        <v>70.5</v>
      </c>
      <c r="V11" s="7">
        <v>59.22</v>
      </c>
      <c r="W11" s="7">
        <v>52.34</v>
      </c>
      <c r="X11" s="7">
        <v>67.900000000000006</v>
      </c>
      <c r="Y11" s="7">
        <v>67.47</v>
      </c>
      <c r="Z11" s="8">
        <f t="shared" si="0"/>
        <v>1159.25</v>
      </c>
    </row>
    <row r="12" spans="1:26" x14ac:dyDescent="0.25">
      <c r="A12" s="7">
        <v>23</v>
      </c>
      <c r="B12" s="7" t="s">
        <v>70</v>
      </c>
      <c r="C12" s="7" t="s">
        <v>50</v>
      </c>
      <c r="D12" s="7">
        <v>2</v>
      </c>
      <c r="E12" s="7">
        <v>40.07</v>
      </c>
      <c r="F12" s="7">
        <v>45.86</v>
      </c>
      <c r="G12" s="7">
        <v>65</v>
      </c>
      <c r="H12" s="7">
        <v>35.9</v>
      </c>
      <c r="I12" s="7">
        <v>39.200000000000003</v>
      </c>
      <c r="J12" s="7">
        <v>61.72</v>
      </c>
      <c r="K12" s="7">
        <v>41.91</v>
      </c>
      <c r="L12" s="7">
        <v>37.159999999999997</v>
      </c>
      <c r="M12" s="7">
        <v>60.66</v>
      </c>
      <c r="N12" s="7">
        <v>58.84</v>
      </c>
      <c r="O12" s="7">
        <v>55.16</v>
      </c>
      <c r="P12" s="7">
        <v>73.2</v>
      </c>
      <c r="Q12" s="13">
        <v>64.099999999999994</v>
      </c>
      <c r="R12" s="7">
        <v>60.34</v>
      </c>
      <c r="S12" s="7">
        <v>55.22</v>
      </c>
      <c r="T12" s="7">
        <v>70.44</v>
      </c>
      <c r="U12" s="7">
        <v>60.83</v>
      </c>
      <c r="V12" s="7">
        <v>60.13</v>
      </c>
      <c r="W12" s="7">
        <v>55.72</v>
      </c>
      <c r="X12" s="7">
        <v>69.12</v>
      </c>
      <c r="Y12" s="7">
        <v>64.41</v>
      </c>
      <c r="Z12" s="8">
        <f t="shared" si="0"/>
        <v>1174.99</v>
      </c>
    </row>
    <row r="13" spans="1:26" x14ac:dyDescent="0.25">
      <c r="A13" s="7">
        <v>14</v>
      </c>
      <c r="B13" s="7" t="s">
        <v>61</v>
      </c>
      <c r="C13" s="7" t="s">
        <v>50</v>
      </c>
      <c r="D13" s="7">
        <v>2</v>
      </c>
      <c r="E13" s="7">
        <v>40.25</v>
      </c>
      <c r="F13" s="7">
        <v>44.5</v>
      </c>
      <c r="G13" s="7">
        <v>61.12</v>
      </c>
      <c r="H13" s="7">
        <v>41.91</v>
      </c>
      <c r="I13" s="7">
        <v>39.4</v>
      </c>
      <c r="J13" s="7">
        <v>64.430000000000007</v>
      </c>
      <c r="K13" s="7">
        <v>41.75</v>
      </c>
      <c r="L13" s="7">
        <v>44.4</v>
      </c>
      <c r="M13" s="7">
        <v>62.25</v>
      </c>
      <c r="N13" s="7">
        <v>59.75</v>
      </c>
      <c r="O13" s="7">
        <v>56.12</v>
      </c>
      <c r="P13" s="7">
        <v>71.19</v>
      </c>
      <c r="Q13" s="13">
        <v>64.75</v>
      </c>
      <c r="R13" s="7">
        <v>60.37</v>
      </c>
      <c r="S13" s="7">
        <v>52.28</v>
      </c>
      <c r="T13" s="7">
        <v>68.400000000000006</v>
      </c>
      <c r="U13" s="7">
        <v>63.5</v>
      </c>
      <c r="V13" s="7">
        <v>59</v>
      </c>
      <c r="W13" s="7">
        <v>54.19</v>
      </c>
      <c r="X13" s="7">
        <v>67.900000000000006</v>
      </c>
      <c r="Y13" s="7">
        <v>62.64</v>
      </c>
      <c r="Z13" s="8">
        <f t="shared" si="0"/>
        <v>1180.1000000000001</v>
      </c>
    </row>
    <row r="14" spans="1:26" x14ac:dyDescent="0.25">
      <c r="A14" s="7">
        <v>18</v>
      </c>
      <c r="B14" s="7" t="s">
        <v>65</v>
      </c>
      <c r="C14" s="7" t="s">
        <v>50</v>
      </c>
      <c r="D14" s="7">
        <v>2</v>
      </c>
      <c r="E14" s="7">
        <v>39.75</v>
      </c>
      <c r="F14" s="7">
        <v>38.200000000000003</v>
      </c>
      <c r="G14" s="7">
        <v>63.07</v>
      </c>
      <c r="H14" s="7">
        <v>37.71</v>
      </c>
      <c r="I14" s="7">
        <v>37.159999999999997</v>
      </c>
      <c r="J14" s="7">
        <v>62.47</v>
      </c>
      <c r="K14" s="7">
        <v>40.369999999999997</v>
      </c>
      <c r="L14" s="7">
        <v>35.4</v>
      </c>
      <c r="M14" s="7">
        <v>63.25</v>
      </c>
      <c r="N14" s="7">
        <v>61.47</v>
      </c>
      <c r="O14" s="7">
        <v>57.07</v>
      </c>
      <c r="P14" s="7">
        <v>73.5</v>
      </c>
      <c r="Q14" s="13">
        <v>67.150000000000006</v>
      </c>
      <c r="R14" s="7">
        <v>69.47</v>
      </c>
      <c r="S14" s="7">
        <v>56.35</v>
      </c>
      <c r="T14" s="7">
        <v>71.400000000000006</v>
      </c>
      <c r="U14" s="7">
        <v>86.28</v>
      </c>
      <c r="V14" s="7">
        <v>61.38</v>
      </c>
      <c r="W14" s="7">
        <v>55.28</v>
      </c>
      <c r="X14" s="7">
        <v>71.400000000000006</v>
      </c>
      <c r="Y14" s="7">
        <v>65.069999999999993</v>
      </c>
      <c r="Z14" s="8">
        <f t="shared" si="0"/>
        <v>1213.2</v>
      </c>
    </row>
    <row r="15" spans="1:26" x14ac:dyDescent="0.25">
      <c r="A15" s="7">
        <v>10</v>
      </c>
      <c r="B15" s="7" t="s">
        <v>58</v>
      </c>
      <c r="C15" s="7" t="s">
        <v>50</v>
      </c>
      <c r="D15" s="7">
        <v>2</v>
      </c>
      <c r="E15" s="7">
        <v>41.97</v>
      </c>
      <c r="F15" s="7">
        <v>45.19</v>
      </c>
      <c r="G15" s="7">
        <v>69.06</v>
      </c>
      <c r="H15" s="7">
        <v>39.97</v>
      </c>
      <c r="I15" s="7">
        <v>40.4</v>
      </c>
      <c r="J15" s="7">
        <v>62.75</v>
      </c>
      <c r="K15" s="7">
        <v>41.56</v>
      </c>
      <c r="L15" s="7">
        <v>39.200000000000003</v>
      </c>
      <c r="M15" s="7">
        <v>61.47</v>
      </c>
      <c r="N15" s="7">
        <v>61.28</v>
      </c>
      <c r="O15" s="7">
        <v>60.72</v>
      </c>
      <c r="P15" s="7">
        <v>72.25</v>
      </c>
      <c r="Q15" s="13">
        <v>61.47</v>
      </c>
      <c r="R15" s="7">
        <v>61.03</v>
      </c>
      <c r="S15" s="7">
        <v>60.53</v>
      </c>
      <c r="T15" s="7">
        <v>71</v>
      </c>
      <c r="U15" s="7">
        <v>64.62</v>
      </c>
      <c r="V15" s="7">
        <v>61.78</v>
      </c>
      <c r="W15" s="7">
        <v>63.06</v>
      </c>
      <c r="X15" s="7">
        <v>75.5</v>
      </c>
      <c r="Y15" s="7">
        <v>61.79</v>
      </c>
      <c r="Z15" s="8">
        <f t="shared" si="0"/>
        <v>1216.5999999999999</v>
      </c>
    </row>
    <row r="16" spans="1:26" x14ac:dyDescent="0.25">
      <c r="A16" s="7">
        <v>25</v>
      </c>
      <c r="B16" s="7" t="s">
        <v>72</v>
      </c>
      <c r="C16" s="7" t="s">
        <v>50</v>
      </c>
      <c r="D16" s="7">
        <v>1</v>
      </c>
      <c r="E16" s="7">
        <v>43.54</v>
      </c>
      <c r="F16" s="7">
        <v>42.29</v>
      </c>
      <c r="G16" s="7">
        <v>65.62</v>
      </c>
      <c r="H16" s="7">
        <v>43.25</v>
      </c>
      <c r="I16" s="7">
        <v>40.869999999999997</v>
      </c>
      <c r="J16" s="7">
        <v>64.400000000000006</v>
      </c>
      <c r="K16" s="7">
        <v>41.25</v>
      </c>
      <c r="L16" s="7">
        <v>40.200000000000003</v>
      </c>
      <c r="M16" s="7">
        <v>65.209999999999994</v>
      </c>
      <c r="N16" s="7">
        <v>70.97</v>
      </c>
      <c r="O16" s="7">
        <v>63.5</v>
      </c>
      <c r="P16" s="7">
        <v>70.599999999999994</v>
      </c>
      <c r="Q16" s="13">
        <v>69.099999999999994</v>
      </c>
      <c r="R16" s="7">
        <v>61.9</v>
      </c>
      <c r="S16" s="7">
        <v>59.19</v>
      </c>
      <c r="T16" s="7">
        <v>68.5</v>
      </c>
      <c r="U16" s="7">
        <v>65.56</v>
      </c>
      <c r="V16" s="7">
        <v>63.15</v>
      </c>
      <c r="W16" s="7">
        <v>59.87</v>
      </c>
      <c r="X16" s="7">
        <v>68.28</v>
      </c>
      <c r="Y16" s="7">
        <v>65.12</v>
      </c>
      <c r="Z16" s="8">
        <f t="shared" si="0"/>
        <v>1232.3699999999999</v>
      </c>
    </row>
    <row r="17" spans="1:26" x14ac:dyDescent="0.25">
      <c r="A17" s="7">
        <v>17</v>
      </c>
      <c r="B17" s="7" t="s">
        <v>64</v>
      </c>
      <c r="C17" s="7" t="s">
        <v>50</v>
      </c>
      <c r="D17" s="7">
        <v>2</v>
      </c>
      <c r="E17" s="7">
        <v>41</v>
      </c>
      <c r="F17" s="7">
        <v>40.9</v>
      </c>
      <c r="G17" s="7">
        <v>66.52000000000001</v>
      </c>
      <c r="H17" s="7">
        <v>40.28</v>
      </c>
      <c r="I17" s="7">
        <v>39.6</v>
      </c>
      <c r="J17" s="7">
        <v>61.72</v>
      </c>
      <c r="K17" s="7">
        <v>43.09</v>
      </c>
      <c r="L17" s="7">
        <v>38.299999999999997</v>
      </c>
      <c r="M17" s="7">
        <v>62.22</v>
      </c>
      <c r="N17" s="7">
        <v>61.75</v>
      </c>
      <c r="O17" s="7">
        <v>81.12</v>
      </c>
      <c r="P17" s="7">
        <v>71.48</v>
      </c>
      <c r="Q17" s="13">
        <v>88.19</v>
      </c>
      <c r="R17" s="7">
        <v>60.63</v>
      </c>
      <c r="S17" s="7">
        <v>56.09</v>
      </c>
      <c r="T17" s="7">
        <v>68.599999999999994</v>
      </c>
      <c r="U17" s="7">
        <v>67.94</v>
      </c>
      <c r="V17" s="7">
        <v>61.9</v>
      </c>
      <c r="W17" s="7">
        <v>56.5</v>
      </c>
      <c r="X17" s="7">
        <v>68</v>
      </c>
      <c r="Y17" s="7">
        <v>65.09</v>
      </c>
      <c r="Z17" s="8">
        <f t="shared" si="0"/>
        <v>1240.92</v>
      </c>
    </row>
    <row r="18" spans="1:26" x14ac:dyDescent="0.25">
      <c r="A18" s="7">
        <v>11</v>
      </c>
      <c r="B18" s="7" t="s">
        <v>59</v>
      </c>
      <c r="C18" s="7" t="s">
        <v>50</v>
      </c>
      <c r="D18" s="7">
        <v>2</v>
      </c>
      <c r="E18" s="7">
        <v>39.409999999999997</v>
      </c>
      <c r="F18" s="7">
        <v>41.3</v>
      </c>
      <c r="G18" s="7">
        <v>67.78</v>
      </c>
      <c r="H18" s="7">
        <v>40.9</v>
      </c>
      <c r="I18" s="7">
        <v>39.799999999999997</v>
      </c>
      <c r="J18" s="7">
        <v>70.31</v>
      </c>
      <c r="K18" s="7">
        <v>37.159999999999997</v>
      </c>
      <c r="L18" s="7">
        <v>36.799999999999997</v>
      </c>
      <c r="M18" s="7">
        <v>70</v>
      </c>
      <c r="N18" s="7">
        <v>63.25</v>
      </c>
      <c r="O18" s="7">
        <v>64.53</v>
      </c>
      <c r="P18" s="7">
        <v>72.3</v>
      </c>
      <c r="Q18" s="13">
        <v>70.56</v>
      </c>
      <c r="R18" s="7">
        <v>69.12</v>
      </c>
      <c r="S18" s="7">
        <v>57.72</v>
      </c>
      <c r="T18" s="7">
        <v>74</v>
      </c>
      <c r="U18" s="7">
        <v>67.53</v>
      </c>
      <c r="V18" s="7">
        <v>67.37</v>
      </c>
      <c r="W18" s="7">
        <v>57.75</v>
      </c>
      <c r="X18" s="7">
        <v>75.63</v>
      </c>
      <c r="Y18" s="7">
        <v>66.69</v>
      </c>
      <c r="Z18" s="8">
        <f t="shared" si="0"/>
        <v>1249.9099999999999</v>
      </c>
    </row>
    <row r="19" spans="1:26" x14ac:dyDescent="0.25">
      <c r="A19" s="7">
        <v>12</v>
      </c>
      <c r="B19" s="7" t="s">
        <v>60</v>
      </c>
      <c r="C19" s="7" t="s">
        <v>50</v>
      </c>
      <c r="D19" s="7">
        <v>2</v>
      </c>
      <c r="E19" s="7">
        <v>52.88</v>
      </c>
      <c r="F19" s="7">
        <v>46</v>
      </c>
      <c r="G19" s="7">
        <v>65.59</v>
      </c>
      <c r="H19" s="7">
        <v>42.34</v>
      </c>
      <c r="I19" s="7">
        <v>43</v>
      </c>
      <c r="J19" s="7">
        <v>65.12</v>
      </c>
      <c r="K19" s="7">
        <v>42.94</v>
      </c>
      <c r="L19" s="7">
        <v>43.6</v>
      </c>
      <c r="M19" s="7">
        <v>63.12</v>
      </c>
      <c r="N19" s="7">
        <v>68.56</v>
      </c>
      <c r="O19" s="7">
        <v>60.87</v>
      </c>
      <c r="P19" s="7">
        <v>70</v>
      </c>
      <c r="Q19" s="13">
        <v>66.180000000000007</v>
      </c>
      <c r="R19" s="7">
        <v>63.84</v>
      </c>
      <c r="S19" s="7">
        <v>61.56</v>
      </c>
      <c r="T19" s="7">
        <v>76.5</v>
      </c>
      <c r="U19" s="7">
        <v>63.09</v>
      </c>
      <c r="V19" s="7">
        <v>67.59</v>
      </c>
      <c r="W19" s="7">
        <v>60.75</v>
      </c>
      <c r="X19" s="7">
        <v>69.7</v>
      </c>
      <c r="Y19" s="7">
        <v>62.53</v>
      </c>
      <c r="Z19" s="8">
        <f t="shared" si="0"/>
        <v>1255.7600000000002</v>
      </c>
    </row>
    <row r="20" spans="1:26" x14ac:dyDescent="0.25">
      <c r="A20" s="7">
        <v>2</v>
      </c>
      <c r="B20" s="7" t="s">
        <v>49</v>
      </c>
      <c r="C20" s="7" t="s">
        <v>50</v>
      </c>
      <c r="D20" s="7">
        <v>2</v>
      </c>
      <c r="E20" s="7">
        <v>45.56</v>
      </c>
      <c r="F20" s="7">
        <v>42.06</v>
      </c>
      <c r="G20" s="7">
        <v>72.56</v>
      </c>
      <c r="H20" s="7">
        <v>40.56</v>
      </c>
      <c r="I20" s="7">
        <v>41.5</v>
      </c>
      <c r="J20" s="7">
        <v>70.72</v>
      </c>
      <c r="K20" s="7">
        <v>43.63</v>
      </c>
      <c r="L20" s="7">
        <v>38.96</v>
      </c>
      <c r="M20" s="7">
        <v>65.47</v>
      </c>
      <c r="N20" s="7">
        <v>62.78</v>
      </c>
      <c r="O20" s="7">
        <v>57.72</v>
      </c>
      <c r="P20" s="7">
        <v>80</v>
      </c>
      <c r="Q20" s="13">
        <v>66.91</v>
      </c>
      <c r="R20" s="7">
        <v>65.97</v>
      </c>
      <c r="S20" s="7">
        <v>63.25</v>
      </c>
      <c r="T20" s="7">
        <v>76.55</v>
      </c>
      <c r="U20" s="7">
        <v>70.53</v>
      </c>
      <c r="V20" s="7">
        <v>66.58</v>
      </c>
      <c r="W20" s="7">
        <v>61.16</v>
      </c>
      <c r="X20" s="7">
        <v>71</v>
      </c>
      <c r="Y20" s="7">
        <v>62.59</v>
      </c>
      <c r="Z20" s="8">
        <f t="shared" si="0"/>
        <v>1266.06</v>
      </c>
    </row>
    <row r="21" spans="1:26" x14ac:dyDescent="0.25">
      <c r="A21" s="7">
        <v>9</v>
      </c>
      <c r="B21" s="7" t="s">
        <v>57</v>
      </c>
      <c r="C21" s="7" t="s">
        <v>50</v>
      </c>
      <c r="D21" s="7">
        <v>2</v>
      </c>
      <c r="E21" s="7">
        <v>43.93</v>
      </c>
      <c r="F21" s="7">
        <v>39.5</v>
      </c>
      <c r="G21" s="7">
        <v>63.97</v>
      </c>
      <c r="H21" s="7">
        <v>38.78</v>
      </c>
      <c r="I21" s="7">
        <v>39.700000000000003</v>
      </c>
      <c r="J21" s="7">
        <v>85.41</v>
      </c>
      <c r="K21" s="7">
        <v>40.72</v>
      </c>
      <c r="L21" s="7">
        <v>36.6</v>
      </c>
      <c r="M21" s="7">
        <v>71.22</v>
      </c>
      <c r="N21" s="7">
        <v>61.68</v>
      </c>
      <c r="O21" s="7">
        <v>59.13</v>
      </c>
      <c r="P21" s="7">
        <v>80</v>
      </c>
      <c r="Q21" s="13">
        <v>68.66</v>
      </c>
      <c r="R21" s="7">
        <v>61.72</v>
      </c>
      <c r="S21" s="7">
        <v>60.16</v>
      </c>
      <c r="T21" s="7">
        <v>80</v>
      </c>
      <c r="U21" s="7">
        <v>69.69</v>
      </c>
      <c r="V21" s="7">
        <v>66.13</v>
      </c>
      <c r="W21" s="7">
        <v>62.72</v>
      </c>
      <c r="X21" s="7">
        <v>77.3</v>
      </c>
      <c r="Y21" s="7">
        <v>65.790000000000006</v>
      </c>
      <c r="Z21" s="8">
        <f t="shared" si="0"/>
        <v>1272.81</v>
      </c>
    </row>
    <row r="22" spans="1:26" x14ac:dyDescent="0.25">
      <c r="A22" s="7">
        <v>16</v>
      </c>
      <c r="B22" s="7" t="s">
        <v>63</v>
      </c>
      <c r="C22" s="7" t="s">
        <v>50</v>
      </c>
      <c r="D22" s="7">
        <v>2</v>
      </c>
      <c r="E22" s="7">
        <v>45.59</v>
      </c>
      <c r="F22" s="7">
        <v>42.46</v>
      </c>
      <c r="G22" s="7">
        <v>73.12</v>
      </c>
      <c r="H22" s="7">
        <v>45.18</v>
      </c>
      <c r="I22" s="7">
        <v>47.06</v>
      </c>
      <c r="J22" s="7">
        <v>66.790000000000006</v>
      </c>
      <c r="K22" s="7">
        <v>44.25</v>
      </c>
      <c r="L22" s="7">
        <v>41.5</v>
      </c>
      <c r="M22" s="7">
        <v>67.42</v>
      </c>
      <c r="N22" s="7">
        <v>65.19</v>
      </c>
      <c r="O22" s="7">
        <v>59.44</v>
      </c>
      <c r="P22" s="7">
        <v>80</v>
      </c>
      <c r="Q22" s="13">
        <v>71.599999999999994</v>
      </c>
      <c r="R22" s="7">
        <v>63.93</v>
      </c>
      <c r="S22" s="7">
        <v>59.47</v>
      </c>
      <c r="T22" s="7">
        <v>76.88</v>
      </c>
      <c r="U22" s="7">
        <v>69.38</v>
      </c>
      <c r="V22" s="7">
        <v>64.22</v>
      </c>
      <c r="W22" s="7">
        <v>58.16</v>
      </c>
      <c r="X22" s="7">
        <v>76.599999999999994</v>
      </c>
      <c r="Y22" s="7">
        <v>68.38</v>
      </c>
      <c r="Z22" s="8">
        <f t="shared" si="0"/>
        <v>1286.6199999999999</v>
      </c>
    </row>
    <row r="23" spans="1:26" x14ac:dyDescent="0.25">
      <c r="A23" s="7">
        <v>7</v>
      </c>
      <c r="B23" s="7" t="s">
        <v>55</v>
      </c>
      <c r="C23" s="7" t="s">
        <v>50</v>
      </c>
      <c r="D23" s="7">
        <v>2</v>
      </c>
      <c r="E23" s="7">
        <v>62.34</v>
      </c>
      <c r="F23" s="7">
        <v>43.3</v>
      </c>
      <c r="G23" s="7">
        <v>71.06</v>
      </c>
      <c r="H23" s="7">
        <v>48.59</v>
      </c>
      <c r="I23" s="7">
        <v>42.7</v>
      </c>
      <c r="J23" s="7">
        <v>72.75</v>
      </c>
      <c r="K23" s="7">
        <v>45.31</v>
      </c>
      <c r="L23" s="7">
        <v>42.1</v>
      </c>
      <c r="M23" s="7">
        <v>74.31</v>
      </c>
      <c r="N23" s="7">
        <v>79.63</v>
      </c>
      <c r="O23" s="7">
        <v>56.53</v>
      </c>
      <c r="P23" s="7">
        <v>84.03</v>
      </c>
      <c r="Q23" s="13">
        <v>83.69</v>
      </c>
      <c r="R23" s="7">
        <v>62.09</v>
      </c>
      <c r="S23" s="7">
        <v>62.71</v>
      </c>
      <c r="T23" s="7">
        <v>76.5</v>
      </c>
      <c r="U23" s="7">
        <v>71.19</v>
      </c>
      <c r="V23" s="7">
        <v>60.97</v>
      </c>
      <c r="W23" s="7">
        <v>54.28</v>
      </c>
      <c r="X23" s="7">
        <v>77.5</v>
      </c>
      <c r="Y23" s="7">
        <v>69.37</v>
      </c>
      <c r="Z23" s="8">
        <f t="shared" si="0"/>
        <v>1340.9499999999998</v>
      </c>
    </row>
    <row r="24" spans="1:26" x14ac:dyDescent="0.25">
      <c r="A24" s="7">
        <v>15</v>
      </c>
      <c r="B24" s="7" t="s">
        <v>62</v>
      </c>
      <c r="C24" s="7" t="s">
        <v>50</v>
      </c>
      <c r="D24" s="7">
        <v>1</v>
      </c>
      <c r="E24" s="7">
        <v>43.25</v>
      </c>
      <c r="F24" s="7">
        <v>46.03</v>
      </c>
      <c r="G24" s="7">
        <v>74.97</v>
      </c>
      <c r="H24" s="7">
        <v>44.12</v>
      </c>
      <c r="I24" s="7">
        <v>46.9</v>
      </c>
      <c r="J24" s="7">
        <v>74.12</v>
      </c>
      <c r="K24" s="7">
        <v>42.66</v>
      </c>
      <c r="L24" s="7">
        <v>39.9</v>
      </c>
      <c r="M24" s="7">
        <v>70.39</v>
      </c>
      <c r="N24" s="7">
        <v>67.06</v>
      </c>
      <c r="O24" s="7">
        <v>67.37</v>
      </c>
      <c r="P24" s="7">
        <v>71</v>
      </c>
      <c r="Q24" s="13">
        <v>88.19</v>
      </c>
      <c r="R24" s="7">
        <v>72.37</v>
      </c>
      <c r="S24" s="7">
        <v>60.81</v>
      </c>
      <c r="T24" s="7">
        <v>73.7</v>
      </c>
      <c r="U24" s="7">
        <v>70.91</v>
      </c>
      <c r="V24" s="7">
        <v>64.53</v>
      </c>
      <c r="W24" s="7">
        <v>72.03</v>
      </c>
      <c r="X24" s="7">
        <v>76.599999999999994</v>
      </c>
      <c r="Y24" s="7">
        <v>75.38</v>
      </c>
      <c r="Z24" s="8">
        <f t="shared" si="0"/>
        <v>1342.29</v>
      </c>
    </row>
    <row r="25" spans="1:26" x14ac:dyDescent="0.25">
      <c r="A25" s="7">
        <v>19</v>
      </c>
      <c r="B25" s="7" t="s">
        <v>66</v>
      </c>
      <c r="C25" s="7" t="s">
        <v>50</v>
      </c>
      <c r="D25" s="7">
        <v>2</v>
      </c>
      <c r="E25" s="7">
        <v>54.41</v>
      </c>
      <c r="F25" s="7">
        <v>45.6</v>
      </c>
      <c r="G25" s="7">
        <v>75.209999999999994</v>
      </c>
      <c r="H25" s="7">
        <v>52.66</v>
      </c>
      <c r="I25" s="7">
        <v>49.8</v>
      </c>
      <c r="J25" s="7">
        <v>69.53</v>
      </c>
      <c r="K25" s="7">
        <v>50.31</v>
      </c>
      <c r="L25" s="7">
        <v>42.6</v>
      </c>
      <c r="M25" s="7">
        <v>68.31</v>
      </c>
      <c r="N25" s="7">
        <v>67.66</v>
      </c>
      <c r="O25" s="7">
        <v>64.59</v>
      </c>
      <c r="P25" s="7">
        <v>81.17</v>
      </c>
      <c r="Q25" s="13">
        <v>70.28</v>
      </c>
      <c r="R25" s="7">
        <v>73.63</v>
      </c>
      <c r="S25" s="7">
        <v>70.78</v>
      </c>
      <c r="T25" s="7">
        <v>90</v>
      </c>
      <c r="U25" s="7">
        <v>68.97</v>
      </c>
      <c r="V25" s="7">
        <v>67.38</v>
      </c>
      <c r="W25" s="7">
        <v>74.849999999999994</v>
      </c>
      <c r="X25" s="7">
        <v>76.3</v>
      </c>
      <c r="Y25" s="7">
        <v>72.680000000000007</v>
      </c>
      <c r="Z25" s="8">
        <f t="shared" si="0"/>
        <v>1386.7199999999998</v>
      </c>
    </row>
    <row r="26" spans="1:26" x14ac:dyDescent="0.25">
      <c r="A26" s="7">
        <v>27</v>
      </c>
      <c r="B26" s="7" t="s">
        <v>74</v>
      </c>
      <c r="C26" s="7" t="s">
        <v>50</v>
      </c>
      <c r="D26" s="7">
        <v>2</v>
      </c>
      <c r="E26" s="7">
        <v>49.94</v>
      </c>
      <c r="F26" s="7">
        <v>48.96</v>
      </c>
      <c r="G26" s="7">
        <v>77.75</v>
      </c>
      <c r="H26" s="7">
        <v>50.19</v>
      </c>
      <c r="I26" s="7">
        <v>48.5</v>
      </c>
      <c r="J26" s="7">
        <v>85.41</v>
      </c>
      <c r="K26" s="7">
        <v>51.94</v>
      </c>
      <c r="L26" s="7">
        <v>57.7</v>
      </c>
      <c r="M26" s="7">
        <v>85.38</v>
      </c>
      <c r="N26" s="7">
        <v>69.87</v>
      </c>
      <c r="O26" s="7">
        <v>67.13</v>
      </c>
      <c r="P26" s="7">
        <v>80</v>
      </c>
      <c r="Q26" s="13">
        <v>73.59</v>
      </c>
      <c r="R26" s="7">
        <v>69.34</v>
      </c>
      <c r="S26" s="7">
        <v>63.91</v>
      </c>
      <c r="T26" s="7">
        <v>91.4</v>
      </c>
      <c r="U26" s="7">
        <v>67.849999999999994</v>
      </c>
      <c r="V26" s="7">
        <v>69.44</v>
      </c>
      <c r="W26" s="7">
        <v>69.69</v>
      </c>
      <c r="X26" s="7">
        <v>84.9</v>
      </c>
      <c r="Y26" s="7">
        <v>73.72</v>
      </c>
      <c r="Z26" s="8">
        <f t="shared" si="0"/>
        <v>1436.6100000000001</v>
      </c>
    </row>
    <row r="27" spans="1:26" x14ac:dyDescent="0.25">
      <c r="A27" s="7">
        <v>8</v>
      </c>
      <c r="B27" s="7" t="s">
        <v>56</v>
      </c>
      <c r="C27" s="7" t="s">
        <v>50</v>
      </c>
      <c r="D27" s="7">
        <v>2</v>
      </c>
      <c r="E27" s="7">
        <v>52.4</v>
      </c>
      <c r="F27" s="7">
        <v>55.3</v>
      </c>
      <c r="G27" s="7">
        <v>85.78</v>
      </c>
      <c r="H27" s="7">
        <v>57.03</v>
      </c>
      <c r="I27" s="7">
        <v>52.4</v>
      </c>
      <c r="J27" s="7">
        <v>79.37</v>
      </c>
      <c r="K27" s="7">
        <v>55.62</v>
      </c>
      <c r="L27" s="7">
        <v>52</v>
      </c>
      <c r="M27" s="7">
        <v>81.27</v>
      </c>
      <c r="N27" s="7">
        <v>81.83</v>
      </c>
      <c r="O27" s="7">
        <v>81.12</v>
      </c>
      <c r="P27" s="7">
        <v>93.47</v>
      </c>
      <c r="Q27" s="13">
        <v>83.82</v>
      </c>
      <c r="R27" s="7">
        <v>69.56</v>
      </c>
      <c r="S27" s="7">
        <v>70.28</v>
      </c>
      <c r="T27" s="7">
        <v>91.4</v>
      </c>
      <c r="U27" s="7">
        <v>74.94</v>
      </c>
      <c r="V27" s="7">
        <v>75.680000000000007</v>
      </c>
      <c r="W27" s="7">
        <v>71.03</v>
      </c>
      <c r="X27" s="7">
        <v>91.47</v>
      </c>
      <c r="Y27" s="7">
        <v>80</v>
      </c>
      <c r="Z27" s="8">
        <f t="shared" si="0"/>
        <v>1535.7700000000002</v>
      </c>
    </row>
  </sheetData>
  <autoFilter ref="A1:Z26">
    <sortState ref="A2:Z27">
      <sortCondition ref="Z1:Z26"/>
    </sortState>
  </autoFilter>
  <sortState ref="A2:Y35">
    <sortCondition ref="Y2:Y35"/>
  </sortState>
  <pageMargins left="0.7" right="0.7" top="0.75" bottom="0.75" header="0.3" footer="0.3"/>
  <pageSetup paperSize="9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9" sqref="D9"/>
    </sheetView>
  </sheetViews>
  <sheetFormatPr defaultRowHeight="15" x14ac:dyDescent="0.25"/>
  <cols>
    <col min="1" max="2" width="9.140625" customWidth="1"/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Processed</vt:lpstr>
      <vt:lpstr>Printing Set</vt:lpstr>
      <vt:lpstr>Sheet1</vt:lpstr>
    </vt:vector>
  </TitlesOfParts>
  <Company>Ian O'Brien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O'Brien</dc:creator>
  <cp:lastModifiedBy>Windows User</cp:lastModifiedBy>
  <cp:lastPrinted>2018-07-22T15:10:00Z</cp:lastPrinted>
  <dcterms:created xsi:type="dcterms:W3CDTF">2015-05-16T12:37:54Z</dcterms:created>
  <dcterms:modified xsi:type="dcterms:W3CDTF">2018-07-22T20:39:24Z</dcterms:modified>
</cp:coreProperties>
</file>